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0496" windowHeight="8448" tabRatio="598"/>
  </bookViews>
  <sheets>
    <sheet name="JURIDICA" sheetId="9" r:id="rId1"/>
    <sheet name="COOP CAMINAR HACIA EL FUT 36" sheetId="13" r:id="rId2"/>
    <sheet name="COOP CAMINAR HACIA EL FUT 39" sheetId="14" r:id="rId3"/>
    <sheet name="COOPCAMINAR HACIA EL FUT 46" sheetId="15" r:id="rId4"/>
    <sheet name="FINANCIERA" sheetId="10" r:id="rId5"/>
  </sheets>
  <calcPr calcId="152511"/>
</workbook>
</file>

<file path=xl/calcChain.xml><?xml version="1.0" encoding="utf-8"?>
<calcChain xmlns="http://schemas.openxmlformats.org/spreadsheetml/2006/main">
  <c r="C23" i="10" l="1"/>
  <c r="C22" i="10"/>
  <c r="C12" i="10"/>
  <c r="C13" i="10" s="1"/>
  <c r="M104" i="15" l="1"/>
  <c r="N104" i="15"/>
  <c r="N103" i="15"/>
  <c r="M89" i="14"/>
  <c r="N89" i="14" s="1"/>
  <c r="N88" i="14"/>
  <c r="N94" i="13"/>
  <c r="N95" i="13"/>
  <c r="F126" i="15" l="1"/>
  <c r="D137" i="15" s="1"/>
  <c r="E111" i="15"/>
  <c r="D136" i="15" s="1"/>
  <c r="E136" i="15" s="1"/>
  <c r="E40" i="15"/>
  <c r="F22" i="15"/>
  <c r="E22" i="15"/>
  <c r="E24" i="15" s="1"/>
  <c r="D22" i="15"/>
  <c r="F111" i="14"/>
  <c r="D122" i="14" s="1"/>
  <c r="E96" i="14"/>
  <c r="D121" i="14" s="1"/>
  <c r="C92" i="14"/>
  <c r="N47" i="14"/>
  <c r="L47" i="14"/>
  <c r="K47" i="14"/>
  <c r="E40" i="14"/>
  <c r="F22" i="14"/>
  <c r="E22" i="14"/>
  <c r="E24" i="14" s="1"/>
  <c r="D22" i="14"/>
  <c r="F117" i="13"/>
  <c r="D128" i="13" s="1"/>
  <c r="E102" i="13"/>
  <c r="D127" i="13" s="1"/>
  <c r="L96" i="13"/>
  <c r="K96" i="13"/>
  <c r="N96" i="13"/>
  <c r="N51" i="13"/>
  <c r="M51" i="13"/>
  <c r="L51" i="13"/>
  <c r="K51" i="13"/>
  <c r="E40" i="13"/>
  <c r="F22" i="13"/>
  <c r="E22" i="13"/>
  <c r="E24" i="13" s="1"/>
  <c r="D22" i="13"/>
  <c r="E127" i="13" l="1"/>
  <c r="E121" i="14"/>
</calcChain>
</file>

<file path=xl/sharedStrings.xml><?xml version="1.0" encoding="utf-8"?>
<sst xmlns="http://schemas.openxmlformats.org/spreadsheetml/2006/main" count="924" uniqueCount="295">
  <si>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</si>
  <si>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</si>
  <si>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</si>
  <si>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</si>
  <si>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</si>
  <si>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</si>
  <si>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</si>
  <si>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</si>
  <si>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</si>
  <si>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</si>
  <si>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</si>
  <si>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</si>
  <si>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</si>
  <si>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</si>
  <si>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</si>
  <si>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</si>
  <si>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</si>
  <si>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</si>
  <si>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</si>
  <si>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</si>
  <si>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</si>
  <si>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</si>
  <si>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</si>
  <si>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</si>
  <si>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</si>
  <si>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</si>
  <si>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</si>
  <si>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</si>
  <si>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</si>
  <si>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</si>
  <si>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</si>
  <si>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</si>
  <si>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</si>
  <si>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</si>
  <si>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</si>
  <si>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</si>
  <si>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</si>
  <si>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</si>
  <si>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</si>
  <si>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</si>
  <si>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</si>
  <si>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</si>
  <si>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</si>
  <si>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</si>
  <si>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</si>
  <si>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</si>
  <si>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</si>
  <si>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</si>
  <si>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</si>
  <si>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</si>
  <si>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</si>
  <si>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</si>
  <si>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</si>
  <si>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</si>
  <si>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</si>
  <si>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</si>
  <si>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</si>
  <si>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</si>
  <si>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</si>
  <si>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</si>
  <si>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</si>
  <si>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</si>
  <si>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</si>
  <si>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</si>
  <si>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</si>
  <si>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</si>
  <si>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</si>
  <si>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</si>
  <si>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</si>
  <si>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</si>
  <si>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</si>
  <si>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</si>
  <si>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</si>
  <si>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</si>
  <si>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</si>
  <si>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</si>
  <si>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</si>
  <si>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</si>
  <si>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</si>
  <si>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</si>
  <si>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</si>
  <si>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</si>
  <si>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</si>
  <si>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</si>
  <si>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</si>
  <si>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</si>
  <si>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</si>
  <si>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</si>
  <si>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</si>
  <si>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</si>
  <si>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</si>
  <si>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</si>
  <si>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</si>
  <si>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</si>
  <si>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</si>
  <si>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</si>
  <si>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</si>
  <si>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</si>
  <si>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</si>
  <si>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</si>
  <si>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</si>
  <si>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</si>
  <si>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</si>
  <si>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</si>
  <si>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</si>
  <si>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</si>
  <si>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</si>
  <si>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</si>
  <si>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</si>
  <si>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</si>
  <si>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</si>
  <si>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</si>
  <si>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</si>
  <si>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</si>
  <si>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</si>
  <si>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</si>
  <si>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</si>
  <si>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</si>
  <si>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</si>
  <si>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</si>
  <si>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</si>
  <si>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</si>
  <si>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</si>
  <si>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</si>
  <si>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</si>
  <si>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</si>
  <si>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</si>
  <si>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</si>
  <si>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</si>
  <si>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</si>
  <si>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</si>
  <si>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</si>
  <si>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</si>
  <si>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</si>
  <si>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</si>
  <si>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</si>
  <si>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</si>
  <si>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</si>
  <si>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</si>
  <si>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</si>
  <si>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</si>
  <si>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</si>
  <si>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</si>
  <si>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</si>
  <si>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</si>
  <si>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</si>
  <si>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</si>
  <si>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</si>
  <si>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</si>
  <si>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</si>
  <si>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X</t>
  </si>
  <si>
    <t>MODALIDAD FAMILIAR</t>
  </si>
  <si>
    <t>FAMILIAR</t>
  </si>
  <si>
    <t>PSICOLOGA</t>
  </si>
  <si>
    <t>UNIVERSIDAD SURCOLOMBIANA</t>
  </si>
  <si>
    <t xml:space="preserve">                                                                                                                                                                                                                                                                                                                                                                                                                                                                                                                                                                                                                                                                                          </t>
  </si>
  <si>
    <t>1. CRITERIOS HABILITANTESD</t>
  </si>
  <si>
    <t>UNIVERSIDAD COOPERATIVA DE COLOMBIA</t>
  </si>
  <si>
    <t xml:space="preserve">APOYO PSICOSOCIAL </t>
  </si>
  <si>
    <t>COMFAMILIAR</t>
  </si>
  <si>
    <t>CENTRO ZONAL NEIVA</t>
  </si>
  <si>
    <t xml:space="preserve">  </t>
  </si>
  <si>
    <t>UNIVERSIDAD NACIONAL ABIERTA Y A DISTANCIA</t>
  </si>
  <si>
    <t>EDUCADOR FAMILIAR</t>
  </si>
  <si>
    <t xml:space="preserve">LICENCIADA EN PEDAGOGIA INFANTIL </t>
  </si>
  <si>
    <t>COMISARIA DE FAMILIA</t>
  </si>
  <si>
    <t>UNIVERSIDAD INCCA DE COLOMBIA</t>
  </si>
  <si>
    <t>PSICOLOGO SOCIAL COMUNITARIO</t>
  </si>
  <si>
    <t xml:space="preserve">COGESTOR SOCIAL </t>
  </si>
  <si>
    <t>CENTRO ZONAL PITALITO</t>
  </si>
  <si>
    <t xml:space="preserve">COORDINADOR </t>
  </si>
  <si>
    <t>14/05/2012-30/11/2012</t>
  </si>
  <si>
    <t>4.1</t>
  </si>
  <si>
    <t>0</t>
  </si>
  <si>
    <t>CORPORACION CAMINAR HACIA EL FUTURO</t>
  </si>
  <si>
    <t>ICBF</t>
  </si>
  <si>
    <t>160 DE 2011</t>
  </si>
  <si>
    <t>11.6</t>
  </si>
  <si>
    <t>86 DE 2012</t>
  </si>
  <si>
    <t>52 DE 2007</t>
  </si>
  <si>
    <t>LA EXPERIENCIA NO ES VALIDA POR CUANTO NO ES DE LOS ULTIMOS 5 AÑOS</t>
  </si>
  <si>
    <t>155 DE 2007</t>
  </si>
  <si>
    <t>80</t>
  </si>
  <si>
    <t>143 DE 2008</t>
  </si>
  <si>
    <t>11.5</t>
  </si>
  <si>
    <t>451 DE 2007</t>
  </si>
  <si>
    <t>199 DE 2010</t>
  </si>
  <si>
    <t>11.3</t>
  </si>
  <si>
    <t>160 DE 2009</t>
  </si>
  <si>
    <t xml:space="preserve">CDI SIN ARRIENDO </t>
  </si>
  <si>
    <t>LUZ DEICY CANACUE MOTTA</t>
  </si>
  <si>
    <t>LLINA CONSTANZA VARGAS NINCO</t>
  </si>
  <si>
    <t>ADMINISTRADORA PUBLCA</t>
  </si>
  <si>
    <t>ESCUELA SUPERIOR DE ADMIISTRACON PUBLICA</t>
  </si>
  <si>
    <t xml:space="preserve">COMFAMILIAR </t>
  </si>
  <si>
    <t>21/12/2012-31/10/2014</t>
  </si>
  <si>
    <t xml:space="preserve">COORDINADORA LOCAL  </t>
  </si>
  <si>
    <t>UNIVRSIDAD ANTONIO NARIÑO</t>
  </si>
  <si>
    <t>COOPERATIVA DE TRABAJO ASOCIACIADO</t>
  </si>
  <si>
    <t>01/10/2007-15/07/2009</t>
  </si>
  <si>
    <t>FRANCY PAOLA SILVA PARRACI</t>
  </si>
  <si>
    <t>UNIVERSIDAD DE LA AMAZONIA</t>
  </si>
  <si>
    <t>18/07/2006-27/11/2014</t>
  </si>
  <si>
    <t>HOGAR INFANTIL RODRIGO LARA BONILLA</t>
  </si>
  <si>
    <t>DIRECTORA</t>
  </si>
  <si>
    <t>LEANDRA CONSTANZA CLAROS MURCIA</t>
  </si>
  <si>
    <t>UNIVERISADAD NACIONAL ABIERTA Y A DISTANCIA</t>
  </si>
  <si>
    <t>01/02/2010-30/12/2010</t>
  </si>
  <si>
    <t>LUZ MARY PARRA HRENANDEZ</t>
  </si>
  <si>
    <t>UNIVERSIDAD MANUELA BELTRAN</t>
  </si>
  <si>
    <t>TERAPEUTA OCUPACIONAL</t>
  </si>
  <si>
    <t>ALCALDIA MUNIICIPAL DE TIMANA</t>
  </si>
  <si>
    <t>28/01/2008-31/12/2011</t>
  </si>
  <si>
    <t>COORDINADORA DEL PLAN DE INTERVENCIONES COLECTIVAS</t>
  </si>
  <si>
    <t>FARLEY ROJAS JOVEN</t>
  </si>
  <si>
    <t xml:space="preserve">ADMINISTRADOR PUBLICO </t>
  </si>
  <si>
    <t xml:space="preserve">ESCUELA SUPERIOR DE ADMINISTRACION PUBLICA </t>
  </si>
  <si>
    <t>SECRETARIA DISTRITAL   DE INTEGRACION SOCIAL</t>
  </si>
  <si>
    <t>15/02/2008-31/10/2011</t>
  </si>
  <si>
    <t>SUBDIRECTOR  DE GESTION INTEGRAL LOCAL</t>
  </si>
  <si>
    <t>NANCY STELLA VILLA OSORIO</t>
  </si>
  <si>
    <t>CORPORACION PARA EL MEJORAMIENTO DE LA CALIDAD DE VIDA CORMECAV</t>
  </si>
  <si>
    <t>06/2009-12/2012</t>
  </si>
  <si>
    <t>COORDINADORA DDEE SERVICIOS OPERATIVOS EN LOS CENTROS DE DESARROLLO COMUNITARIO</t>
  </si>
  <si>
    <t>NURTH YOHANA DELGADO ROJAS</t>
  </si>
  <si>
    <t>LEIDY VIVIANA LEON CUBIDES</t>
  </si>
  <si>
    <t>TRABAJADORA SOCIAL</t>
  </si>
  <si>
    <t>CORPORACION UNIVERSITARIA MINUTO DE DIOS</t>
  </si>
  <si>
    <t>UNION TEMPORAL MINUTO DE DIOS</t>
  </si>
  <si>
    <t>15/02/2011-31/10/2011</t>
  </si>
  <si>
    <t>SILVIA ROCIO HERNANDEZ CUEVAS</t>
  </si>
  <si>
    <t>UNIVERSIDAD NACIONAL DE COLOMBIA</t>
  </si>
  <si>
    <t>FUNDACION MUJER DEL NUEVO MILENIO</t>
  </si>
  <si>
    <t>01/03/2013-28/02/2014</t>
  </si>
  <si>
    <t>AMALFI YASNO ANGEL</t>
  </si>
  <si>
    <t>COVOLHUILA</t>
  </si>
  <si>
    <t>09/02/2009-31/12/2009</t>
  </si>
  <si>
    <t xml:space="preserve">LINA MARIA PERILLA CUBIDES </t>
  </si>
  <si>
    <t xml:space="preserve">FUNDACION CENTRO PEDAGOGICO SAN ESTEBAN </t>
  </si>
  <si>
    <t>01/2011-02/2012</t>
  </si>
  <si>
    <t>DIANA PATRICIA QUINTERO GUTIERREZ</t>
  </si>
  <si>
    <t>JENNIFFER CATALINA POLANIA PEÑA</t>
  </si>
  <si>
    <t>07/2009-01/2010</t>
  </si>
  <si>
    <t>DIANA CAROLINA RINCON ORTIZ</t>
  </si>
  <si>
    <t>CORPORACION UNIVERSITARIA REPUBLICANA</t>
  </si>
  <si>
    <t>06/21/2011</t>
  </si>
  <si>
    <t>188191024-1</t>
  </si>
  <si>
    <t>IPS ASOLIVIHUILA</t>
  </si>
  <si>
    <t xml:space="preserve">COORDINADORA DE INCLUSION </t>
  </si>
  <si>
    <t>ASOCIACION DED MUJRES , MUJER Y CIUDAD</t>
  </si>
  <si>
    <t>25/03/2012-08/05/2013</t>
  </si>
  <si>
    <t>BLANCA CECILIA TRUJILLO RAMIREZ</t>
  </si>
  <si>
    <t>24/02/2012-23/02/2013</t>
  </si>
  <si>
    <t>COORDINADOR GENERAL DEL PROYECTO POR CADA MIL CUPOS OFERTADOS O FRACIÓN INFERIOR</t>
  </si>
  <si>
    <t>NANCY STELLA 
MORENO BERNAL</t>
  </si>
  <si>
    <t>LUZ MILENA VARGAS VARGAS</t>
  </si>
  <si>
    <t>DEICY TATIANA BERMEO VALENCIANO</t>
  </si>
  <si>
    <t>PSICOLOGA EN ATENCIÓN A LA POBLACION ADULTA MAYOR, TRABAJO CON FAMILIAS Y SEGUIMIENTO DE CASOS</t>
  </si>
  <si>
    <t>FUNDACION PARA EL DESARROLLO DEL ADULTO MAYOR, EL JOVE Y LA MUJER
FUNDACION FORO CIVICO</t>
  </si>
  <si>
    <t>05/2005-05-2006
30/10/2006-29/06/2007</t>
  </si>
  <si>
    <t>LICENCIADA EN PEDAGOGIA INFANTIL</t>
  </si>
  <si>
    <t>COLEGIO LA ANUNCIACION DE TIMANA</t>
  </si>
  <si>
    <t>01/02/2007-30/1/2010</t>
  </si>
  <si>
    <t>DOCENTE PREESCOLAR</t>
  </si>
  <si>
    <t>CONTADORA PUBLICA</t>
  </si>
  <si>
    <t>PONTIFICIA UNIVERSIDAD JAVERIANA</t>
  </si>
  <si>
    <t>AGROEMPRESARIAL</t>
  </si>
  <si>
    <t>09/03/2012-09/07/2012</t>
  </si>
  <si>
    <t>ESTE PERFIL ES VALIDO PARA 
LOS GRUPOS 36 Y 46</t>
  </si>
  <si>
    <t>12</t>
  </si>
  <si>
    <t>14</t>
  </si>
  <si>
    <t>LA EXPERIENCIA DE ESTE CONTRATO NO ES VALIDA PORQUE YA SE UTILIZO EN LA EXPERIENCIA HABILITANTE DEL GRUPO 39</t>
  </si>
  <si>
    <t>FUNDACION MUJER DEL NUEVO MILENIO FUNFDAMIL</t>
  </si>
  <si>
    <t>CONVENIO DE COOPERACION INTERINSTITUCIONAL 01 DEL 2010</t>
  </si>
  <si>
    <t xml:space="preserve">01/09/2009
</t>
  </si>
  <si>
    <t>DOCUMENTO CON RADICADO E-2014-342355-4100</t>
  </si>
  <si>
    <t>26</t>
  </si>
  <si>
    <t>34</t>
  </si>
  <si>
    <t>730</t>
  </si>
  <si>
    <t>SUBSANO</t>
  </si>
  <si>
    <t>ALCALDIA DE ACEVEDO</t>
  </si>
  <si>
    <t>02/02/2012
31/08/2014</t>
  </si>
  <si>
    <t>COORDINAR LA FORMULACION E IMPLEMENTACION DE LA POLITICA DE ATENCION INTEGRAL A LA NIÑEZ, INFANCIA Y ADOLESCENCIA EN EL MUNICIPIO DE ACEVEDO.</t>
  </si>
  <si>
    <t>8,4</t>
  </si>
  <si>
    <t>DE ESTE CONTRATO SOLO SE VALIDAN LOS ULTIMOS 3 MESES, DEBIDO A QUE CORRESPONDEN  A LOS ULTIMOS 5 AÑOS REQUERIDOS EN EL PLIEGO DE CONDICIONES</t>
  </si>
  <si>
    <t>PROPONENTE No. 11- CORPORACION CAMINAR HACIA EL FUTURO</t>
  </si>
  <si>
    <t>3 a 5</t>
  </si>
  <si>
    <t>aportado como requisito a subsanar por ello no cuenta con numero de folio</t>
  </si>
  <si>
    <t>27 a 32</t>
  </si>
  <si>
    <t>6 a 9</t>
  </si>
  <si>
    <t>no aplica</t>
  </si>
  <si>
    <t>17 y 18</t>
  </si>
  <si>
    <t>24 y 25</t>
  </si>
  <si>
    <t>813010364-8</t>
  </si>
  <si>
    <r>
      <t>EL PROPONENTE CUMPLE ___</t>
    </r>
    <r>
      <rPr>
        <b/>
        <u/>
        <sz val="12"/>
        <color rgb="FF000000"/>
        <rFont val="Arial"/>
        <family val="2"/>
      </rPr>
      <t>X</t>
    </r>
    <r>
      <rPr>
        <b/>
        <sz val="12"/>
        <color rgb="FF000000"/>
        <rFont val="Arial"/>
        <family val="2"/>
      </rPr>
      <t>___ NO CUMPLE 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</si>
</sst>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sz val="9"/>
      <name val="Arial Narrow"/>
      <family val="2"/>
    </font>
    <font>
      <b/>
      <u/>
      <sz val="12"/>
      <color rgb="FF000000"/>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7">
    <xf numFmtId="0" fontId="0" fillId="0" borderId="0" xfId="0"/>
    <xf numFmtId="0" fontId="0" fillId="0" borderId="1" xfId="0" applyBorder="1"/>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26" xfId="0" applyFont="1" applyFill="1" applyBorder="1" applyAlignment="1">
      <alignment vertical="center"/>
    </xf>
    <xf numFmtId="0" fontId="25" fillId="6" borderId="27" xfId="0" applyFont="1" applyFill="1" applyBorder="1" applyAlignment="1">
      <alignment horizontal="center" vertical="center" wrapText="1"/>
    </xf>
    <xf numFmtId="0" fontId="26" fillId="0" borderId="28" xfId="0" applyFont="1" applyBorder="1" applyAlignment="1">
      <alignment vertical="center" wrapText="1"/>
    </xf>
    <xf numFmtId="0" fontId="26" fillId="0" borderId="27" xfId="0" applyFont="1" applyBorder="1" applyAlignment="1">
      <alignment vertical="center"/>
    </xf>
    <xf numFmtId="0" fontId="25" fillId="6" borderId="28" xfId="0" applyFont="1" applyFill="1" applyBorder="1" applyAlignment="1">
      <alignment vertical="center"/>
    </xf>
    <xf numFmtId="0" fontId="26" fillId="6" borderId="27" xfId="0" applyFont="1" applyFill="1" applyBorder="1" applyAlignment="1">
      <alignment vertical="center"/>
    </xf>
    <xf numFmtId="0" fontId="26" fillId="6" borderId="0" xfId="0" applyFont="1" applyFill="1" applyAlignment="1">
      <alignment vertical="center"/>
    </xf>
    <xf numFmtId="0" fontId="26" fillId="6" borderId="28" xfId="0" applyFont="1" applyFill="1" applyBorder="1" applyAlignment="1">
      <alignment vertical="center"/>
    </xf>
    <xf numFmtId="0" fontId="25" fillId="6" borderId="29" xfId="0" applyFont="1" applyFill="1" applyBorder="1" applyAlignment="1">
      <alignment vertical="center"/>
    </xf>
    <xf numFmtId="0" fontId="25" fillId="6" borderId="0" xfId="0" applyFont="1" applyFill="1" applyAlignment="1">
      <alignment horizontal="center" vertical="center"/>
    </xf>
    <xf numFmtId="0" fontId="25" fillId="6" borderId="28" xfId="0" applyFont="1" applyFill="1" applyBorder="1" applyAlignment="1">
      <alignment horizontal="center" vertical="center"/>
    </xf>
    <xf numFmtId="0" fontId="26" fillId="6" borderId="24" xfId="0" applyFont="1" applyFill="1" applyBorder="1" applyAlignment="1">
      <alignment vertical="center"/>
    </xf>
    <xf numFmtId="0" fontId="26" fillId="6" borderId="26" xfId="0" applyFont="1" applyFill="1" applyBorder="1" applyAlignment="1">
      <alignment vertical="center"/>
    </xf>
    <xf numFmtId="0" fontId="26" fillId="6" borderId="32" xfId="0" applyFont="1" applyFill="1" applyBorder="1" applyAlignment="1">
      <alignment vertical="center"/>
    </xf>
    <xf numFmtId="0" fontId="26" fillId="6" borderId="35" xfId="0" applyFont="1" applyFill="1" applyBorder="1" applyAlignment="1">
      <alignment vertical="center"/>
    </xf>
    <xf numFmtId="0" fontId="25" fillId="6" borderId="27" xfId="0" applyFont="1" applyFill="1" applyBorder="1" applyAlignment="1">
      <alignment vertical="center"/>
    </xf>
    <xf numFmtId="0" fontId="25" fillId="6" borderId="35" xfId="0" applyFont="1" applyFill="1" applyBorder="1" applyAlignment="1">
      <alignment horizontal="center" vertical="center"/>
    </xf>
    <xf numFmtId="0" fontId="25" fillId="6" borderId="0" xfId="0" applyFont="1" applyFill="1" applyAlignment="1">
      <alignment horizontal="right" vertical="center"/>
    </xf>
    <xf numFmtId="0" fontId="25" fillId="6" borderId="0" xfId="0" applyFont="1" applyFill="1" applyAlignment="1">
      <alignment vertical="center"/>
    </xf>
    <xf numFmtId="0" fontId="26" fillId="0" borderId="28" xfId="0" applyFont="1" applyBorder="1" applyAlignment="1">
      <alignment vertical="center"/>
    </xf>
    <xf numFmtId="0" fontId="26" fillId="6" borderId="34" xfId="0" applyFont="1" applyFill="1" applyBorder="1" applyAlignment="1">
      <alignment vertical="center" wrapText="1"/>
    </xf>
    <xf numFmtId="0" fontId="27" fillId="0" borderId="0" xfId="0" applyFont="1"/>
    <xf numFmtId="0" fontId="29"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0" fillId="6" borderId="32" xfId="0" applyFont="1" applyFill="1" applyBorder="1" applyAlignment="1">
      <alignment vertical="center"/>
    </xf>
    <xf numFmtId="0" fontId="30" fillId="6" borderId="32" xfId="0" applyFont="1" applyFill="1" applyBorder="1" applyAlignment="1">
      <alignment horizontal="center" vertical="center"/>
    </xf>
    <xf numFmtId="0" fontId="30" fillId="6" borderId="32" xfId="0" applyFont="1" applyFill="1" applyBorder="1" applyAlignment="1">
      <alignment vertical="center" wrapText="1"/>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4"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14" fontId="0" fillId="0" borderId="7" xfId="0" applyNumberFormat="1" applyFont="1" applyFill="1" applyBorder="1" applyAlignment="1" applyProtection="1">
      <alignment horizontal="left" vertical="center"/>
      <protection locked="0"/>
    </xf>
    <xf numFmtId="0" fontId="0" fillId="0" borderId="0" xfId="0" applyAlignment="1"/>
    <xf numFmtId="0" fontId="1" fillId="2" borderId="1" xfId="0" applyFont="1" applyFill="1" applyBorder="1" applyAlignment="1">
      <alignment wrapText="1"/>
    </xf>
    <xf numFmtId="0" fontId="9" fillId="0" borderId="8" xfId="0" applyFont="1" applyFill="1" applyBorder="1" applyAlignment="1" applyProtection="1">
      <protection locked="0"/>
    </xf>
    <xf numFmtId="0" fontId="12" fillId="0" borderId="0" xfId="0" applyFont="1" applyFill="1" applyBorder="1" applyAlignment="1" applyProtection="1">
      <protection locked="0"/>
    </xf>
    <xf numFmtId="0" fontId="9" fillId="2" borderId="1" xfId="0" applyFont="1" applyFill="1" applyBorder="1" applyAlignment="1">
      <alignment wrapText="1"/>
    </xf>
    <xf numFmtId="167" fontId="0" fillId="0" borderId="0" xfId="0" applyNumberFormat="1" applyBorder="1" applyAlignment="1"/>
    <xf numFmtId="167" fontId="0" fillId="0" borderId="0" xfId="0" applyNumberFormat="1" applyFill="1" applyBorder="1" applyAlignment="1"/>
    <xf numFmtId="0" fontId="1" fillId="2" borderId="1" xfId="0" applyFont="1" applyFill="1" applyBorder="1" applyAlignment="1"/>
    <xf numFmtId="0" fontId="1" fillId="2" borderId="11" xfId="0" applyFont="1" applyFill="1" applyBorder="1" applyAlignment="1">
      <alignment wrapText="1"/>
    </xf>
    <xf numFmtId="49" fontId="14" fillId="0" borderId="1" xfId="0" applyNumberFormat="1" applyFont="1" applyFill="1" applyBorder="1" applyAlignment="1" applyProtection="1">
      <alignment wrapText="1"/>
      <protection locked="0"/>
    </xf>
    <xf numFmtId="0" fontId="0" fillId="0" borderId="0" xfId="0" applyFill="1" applyAlignment="1"/>
    <xf numFmtId="0" fontId="1" fillId="0" borderId="1" xfId="0" applyFont="1" applyFill="1" applyBorder="1" applyAlignment="1"/>
    <xf numFmtId="0" fontId="1" fillId="2" borderId="16" xfId="0" applyFont="1" applyFill="1" applyBorder="1" applyAlignment="1"/>
    <xf numFmtId="0" fontId="0" fillId="0" borderId="2" xfId="0" applyBorder="1" applyAlignment="1"/>
    <xf numFmtId="0" fontId="0" fillId="0" borderId="3" xfId="0" applyBorder="1" applyAlignment="1"/>
    <xf numFmtId="0" fontId="6" fillId="2" borderId="1" xfId="0" applyFont="1" applyFill="1"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wrapText="1"/>
    </xf>
    <xf numFmtId="1" fontId="0" fillId="0" borderId="1" xfId="0" applyNumberFormat="1"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0" xfId="0" applyFont="1" applyAlignment="1">
      <alignment horizontal="center" vertical="center"/>
    </xf>
    <xf numFmtId="14" fontId="0" fillId="0" borderId="1" xfId="0" applyNumberForma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70" fontId="13" fillId="0" borderId="1" xfId="1" applyNumberFormat="1" applyFont="1" applyFill="1" applyBorder="1" applyAlignment="1" applyProtection="1">
      <alignment horizontal="center" vertical="center" wrapText="1"/>
      <protection locked="0"/>
    </xf>
    <xf numFmtId="0" fontId="13" fillId="0" borderId="1" xfId="1" applyNumberFormat="1" applyFont="1" applyFill="1" applyBorder="1" applyAlignment="1" applyProtection="1">
      <alignment horizontal="center" vertical="center" wrapText="1"/>
      <protection locked="0"/>
    </xf>
    <xf numFmtId="0" fontId="0" fillId="0" borderId="0" xfId="0" applyBorder="1" applyAlignment="1"/>
    <xf numFmtId="0" fontId="0" fillId="0" borderId="0" xfId="0" applyFill="1" applyBorder="1" applyAlignment="1"/>
    <xf numFmtId="0" fontId="0" fillId="0" borderId="0" xfId="0" applyBorder="1" applyAlignment="1">
      <alignment horizontal="center" vertical="center"/>
    </xf>
    <xf numFmtId="14" fontId="0" fillId="0" borderId="1" xfId="0" applyNumberFormat="1" applyBorder="1" applyAlignment="1"/>
    <xf numFmtId="49" fontId="13" fillId="0" borderId="1" xfId="0" applyNumberFormat="1" applyFont="1" applyFill="1" applyBorder="1" applyAlignment="1" applyProtection="1">
      <alignment horizontal="center" vertical="center" wrapText="1"/>
      <protection locked="0"/>
    </xf>
    <xf numFmtId="0" fontId="23" fillId="5" borderId="1" xfId="0" applyFont="1" applyFill="1" applyBorder="1" applyAlignment="1">
      <alignment horizontal="center" vertical="center" wrapText="1"/>
    </xf>
    <xf numFmtId="0" fontId="25" fillId="6" borderId="32" xfId="0" applyFont="1" applyFill="1" applyBorder="1" applyAlignment="1">
      <alignment vertical="center"/>
    </xf>
    <xf numFmtId="0" fontId="23" fillId="5" borderId="1" xfId="0" applyFont="1" applyFill="1" applyBorder="1" applyAlignment="1">
      <alignment horizontal="center" vertical="center"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28" fillId="0" borderId="0" xfId="0" applyFont="1" applyAlignment="1">
      <alignment horizontal="center" vertic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25" fillId="6" borderId="34" xfId="0" applyFont="1" applyFill="1" applyBorder="1" applyAlignment="1">
      <alignment vertical="center" wrapText="1"/>
    </xf>
    <xf numFmtId="0" fontId="25" fillId="6" borderId="33" xfId="0" applyFont="1" applyFill="1" applyBorder="1" applyAlignment="1">
      <alignment vertical="center" wrapText="1"/>
    </xf>
    <xf numFmtId="0" fontId="25" fillId="8" borderId="29" xfId="0" applyFont="1" applyFill="1" applyBorder="1" applyAlignment="1">
      <alignment horizontal="center" vertical="center"/>
    </xf>
    <xf numFmtId="0" fontId="25" fillId="8" borderId="31" xfId="0" applyFont="1" applyFill="1" applyBorder="1" applyAlignment="1">
      <alignment horizontal="center" vertical="center"/>
    </xf>
    <xf numFmtId="0" fontId="25" fillId="8" borderId="30" xfId="0" applyFont="1" applyFill="1" applyBorder="1" applyAlignment="1">
      <alignment horizontal="center" vertical="center"/>
    </xf>
    <xf numFmtId="0" fontId="26" fillId="6" borderId="37" xfId="0" applyFont="1" applyFill="1" applyBorder="1" applyAlignment="1">
      <alignment vertical="center"/>
    </xf>
    <xf numFmtId="0" fontId="25" fillId="6" borderId="24" xfId="0" applyFont="1" applyFill="1" applyBorder="1" applyAlignment="1">
      <alignment vertical="center"/>
    </xf>
    <xf numFmtId="0" fontId="25" fillId="6" borderId="32" xfId="0" applyFont="1" applyFill="1" applyBorder="1" applyAlignment="1">
      <alignment vertical="center"/>
    </xf>
    <xf numFmtId="0" fontId="25" fillId="6" borderId="25" xfId="0" applyFont="1" applyFill="1" applyBorder="1" applyAlignment="1">
      <alignment vertical="center" wrapText="1"/>
    </xf>
    <xf numFmtId="0" fontId="25" fillId="6" borderId="36" xfId="0" applyFont="1" applyFill="1" applyBorder="1" applyAlignment="1">
      <alignment vertical="center" wrapText="1"/>
    </xf>
    <xf numFmtId="0" fontId="26" fillId="6" borderId="38" xfId="0" applyFont="1" applyFill="1" applyBorder="1" applyAlignment="1">
      <alignment vertical="center"/>
    </xf>
    <xf numFmtId="0" fontId="25" fillId="6" borderId="24" xfId="0" applyFont="1" applyFill="1" applyBorder="1" applyAlignment="1">
      <alignment horizontal="center" vertical="center" wrapText="1"/>
    </xf>
    <xf numFmtId="0" fontId="25" fillId="6" borderId="25" xfId="0" applyFont="1" applyFill="1" applyBorder="1" applyAlignment="1">
      <alignment horizontal="center" vertical="center" wrapText="1"/>
    </xf>
    <xf numFmtId="0" fontId="25" fillId="6" borderId="0" xfId="0" applyFont="1" applyFill="1" applyAlignment="1">
      <alignment horizontal="center" vertical="center" wrapText="1"/>
    </xf>
    <xf numFmtId="0" fontId="26" fillId="6" borderId="31" xfId="0" applyFont="1" applyFill="1" applyBorder="1" applyAlignment="1">
      <alignment horizontal="center" vertical="center" wrapText="1"/>
    </xf>
    <xf numFmtId="0" fontId="26" fillId="6" borderId="30" xfId="0"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44" fontId="31" fillId="6" borderId="31" xfId="3" applyFont="1" applyFill="1" applyBorder="1" applyAlignment="1">
      <alignment horizontal="center" vertical="center" wrapText="1"/>
    </xf>
    <xf numFmtId="44" fontId="31" fillId="6" borderId="30" xfId="3" applyFont="1" applyFill="1" applyBorder="1" applyAlignment="1">
      <alignment horizontal="center" vertical="center" wrapText="1"/>
    </xf>
    <xf numFmtId="0" fontId="30" fillId="6" borderId="31" xfId="0" applyFont="1" applyFill="1" applyBorder="1" applyAlignment="1">
      <alignment horizontal="center" vertical="center" wrapText="1"/>
    </xf>
    <xf numFmtId="0" fontId="30" fillId="6" borderId="30" xfId="0" applyFont="1" applyFill="1" applyBorder="1" applyAlignment="1">
      <alignment horizontal="center" vertical="center" wrapText="1"/>
    </xf>
    <xf numFmtId="0" fontId="14" fillId="0" borderId="5" xfId="0" applyFont="1" applyBorder="1" applyAlignment="1">
      <alignment horizontal="center" wrapText="1"/>
    </xf>
    <xf numFmtId="0" fontId="14" fillId="0" borderId="39" xfId="0" applyFont="1" applyBorder="1" applyAlignment="1">
      <alignment horizontal="center" wrapText="1"/>
    </xf>
    <xf numFmtId="0" fontId="14" fillId="0" borderId="14" xfId="0" applyFont="1" applyBorder="1" applyAlignment="1">
      <alignment horizontal="center" wrapText="1"/>
    </xf>
    <xf numFmtId="0" fontId="32" fillId="0" borderId="21" xfId="0" applyFont="1" applyBorder="1" applyAlignment="1">
      <alignment horizontal="left" vertical="justify" wrapText="1"/>
    </xf>
    <xf numFmtId="0" fontId="32" fillId="0" borderId="22" xfId="0" applyFont="1" applyBorder="1" applyAlignment="1">
      <alignment horizontal="left" vertical="justify" wrapText="1"/>
    </xf>
    <xf numFmtId="0" fontId="32" fillId="0" borderId="23" xfId="0" applyFont="1" applyBorder="1" applyAlignment="1">
      <alignment horizontal="left" vertical="justify" wrapText="1"/>
    </xf>
    <xf numFmtId="3" fontId="26" fillId="7" borderId="25" xfId="0" applyNumberFormat="1" applyFont="1" applyFill="1" applyBorder="1" applyAlignment="1">
      <alignment vertical="center"/>
    </xf>
    <xf numFmtId="3" fontId="26" fillId="7" borderId="0" xfId="0" applyNumberFormat="1" applyFont="1" applyFill="1" applyAlignment="1">
      <alignment vertical="center"/>
    </xf>
    <xf numFmtId="2" fontId="26" fillId="7" borderId="0" xfId="0" applyNumberFormat="1" applyFont="1" applyFill="1" applyAlignment="1">
      <alignment horizontal="center" vertical="center"/>
    </xf>
    <xf numFmtId="9" fontId="26"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sqref="A1:L19"/>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185" t="s">
        <v>285</v>
      </c>
      <c r="B1" s="185"/>
      <c r="C1" s="185"/>
      <c r="D1" s="185"/>
      <c r="E1" s="185"/>
      <c r="F1" s="185"/>
      <c r="G1" s="185"/>
      <c r="H1" s="185"/>
      <c r="I1" s="185"/>
      <c r="J1" s="185"/>
      <c r="K1" s="185"/>
      <c r="L1" s="185"/>
    </row>
    <row r="2" spans="1:12" x14ac:dyDescent="0.3">
      <c r="A2" s="70"/>
      <c r="B2" s="70"/>
      <c r="C2" s="70"/>
      <c r="D2" s="70"/>
      <c r="E2" s="70"/>
      <c r="F2" s="70"/>
      <c r="G2" s="70"/>
      <c r="H2" s="70"/>
      <c r="I2" s="70"/>
      <c r="J2" s="70"/>
      <c r="K2" s="70"/>
      <c r="L2" s="70"/>
    </row>
    <row r="3" spans="1:12" x14ac:dyDescent="0.3">
      <c r="A3" s="171" t="s">
        <v>63</v>
      </c>
      <c r="B3" s="171"/>
      <c r="C3" s="171"/>
      <c r="D3" s="171"/>
      <c r="E3" s="53" t="s">
        <v>64</v>
      </c>
      <c r="F3" s="169" t="s">
        <v>65</v>
      </c>
      <c r="G3" s="169" t="s">
        <v>66</v>
      </c>
      <c r="H3" s="171" t="s">
        <v>3</v>
      </c>
      <c r="I3" s="171"/>
      <c r="J3" s="171"/>
      <c r="K3" s="171"/>
      <c r="L3" s="171"/>
    </row>
    <row r="4" spans="1:12" x14ac:dyDescent="0.3">
      <c r="A4" s="179" t="s">
        <v>90</v>
      </c>
      <c r="B4" s="180"/>
      <c r="C4" s="180"/>
      <c r="D4" s="181"/>
      <c r="E4" s="54" t="s">
        <v>286</v>
      </c>
      <c r="F4" s="1" t="s">
        <v>23</v>
      </c>
      <c r="G4" s="1"/>
      <c r="H4" s="247" t="s">
        <v>287</v>
      </c>
      <c r="I4" s="248"/>
      <c r="J4" s="248"/>
      <c r="K4" s="248"/>
      <c r="L4" s="249"/>
    </row>
    <row r="5" spans="1:12" x14ac:dyDescent="0.3">
      <c r="A5" s="182" t="s">
        <v>91</v>
      </c>
      <c r="B5" s="183"/>
      <c r="C5" s="183"/>
      <c r="D5" s="184"/>
      <c r="E5" s="55">
        <v>20</v>
      </c>
      <c r="F5" s="1" t="s">
        <v>23</v>
      </c>
      <c r="G5" s="1"/>
      <c r="H5" s="247" t="s">
        <v>287</v>
      </c>
      <c r="I5" s="248"/>
      <c r="J5" s="248"/>
      <c r="K5" s="248"/>
      <c r="L5" s="249"/>
    </row>
    <row r="6" spans="1:12" x14ac:dyDescent="0.3">
      <c r="A6" s="182" t="s">
        <v>125</v>
      </c>
      <c r="B6" s="183"/>
      <c r="C6" s="183"/>
      <c r="D6" s="184"/>
      <c r="E6" s="55" t="s">
        <v>288</v>
      </c>
      <c r="F6" s="1" t="s">
        <v>23</v>
      </c>
      <c r="G6" s="1"/>
      <c r="H6" s="178"/>
      <c r="I6" s="178"/>
      <c r="J6" s="178"/>
      <c r="K6" s="178"/>
      <c r="L6" s="178"/>
    </row>
    <row r="7" spans="1:12" x14ac:dyDescent="0.3">
      <c r="A7" s="172" t="s">
        <v>67</v>
      </c>
      <c r="B7" s="173"/>
      <c r="C7" s="173"/>
      <c r="D7" s="174"/>
      <c r="E7" s="56" t="s">
        <v>289</v>
      </c>
      <c r="F7" s="1" t="s">
        <v>23</v>
      </c>
      <c r="G7" s="1"/>
      <c r="H7" s="178"/>
      <c r="I7" s="178"/>
      <c r="J7" s="178"/>
      <c r="K7" s="178"/>
      <c r="L7" s="178"/>
    </row>
    <row r="8" spans="1:12" x14ac:dyDescent="0.3">
      <c r="A8" s="172" t="s">
        <v>87</v>
      </c>
      <c r="B8" s="173"/>
      <c r="C8" s="173"/>
      <c r="D8" s="174"/>
      <c r="E8" s="56" t="s">
        <v>290</v>
      </c>
      <c r="F8" s="1"/>
      <c r="G8" s="1"/>
      <c r="H8" s="175"/>
      <c r="I8" s="176"/>
      <c r="J8" s="176"/>
      <c r="K8" s="176"/>
      <c r="L8" s="177"/>
    </row>
    <row r="9" spans="1:12" x14ac:dyDescent="0.3">
      <c r="A9" s="250" t="s">
        <v>126</v>
      </c>
      <c r="B9" s="251"/>
      <c r="C9" s="251"/>
      <c r="D9" s="252"/>
      <c r="E9" s="56"/>
      <c r="F9" s="1"/>
      <c r="G9" s="1"/>
      <c r="H9" s="247" t="s">
        <v>287</v>
      </c>
      <c r="I9" s="248"/>
      <c r="J9" s="248"/>
      <c r="K9" s="248"/>
      <c r="L9" s="249"/>
    </row>
    <row r="10" spans="1:12" x14ac:dyDescent="0.3">
      <c r="A10" s="172" t="s">
        <v>89</v>
      </c>
      <c r="B10" s="173"/>
      <c r="C10" s="173"/>
      <c r="D10" s="174"/>
      <c r="E10" s="56" t="s">
        <v>290</v>
      </c>
      <c r="F10" s="1"/>
      <c r="G10" s="1"/>
      <c r="H10" s="175"/>
      <c r="I10" s="176"/>
      <c r="J10" s="176"/>
      <c r="K10" s="176"/>
      <c r="L10" s="177"/>
    </row>
    <row r="11" spans="1:12" x14ac:dyDescent="0.3">
      <c r="A11" s="182" t="s">
        <v>68</v>
      </c>
      <c r="B11" s="183"/>
      <c r="C11" s="183"/>
      <c r="D11" s="184"/>
      <c r="E11" s="55">
        <v>11</v>
      </c>
      <c r="F11" s="1" t="s">
        <v>23</v>
      </c>
      <c r="G11" s="1"/>
      <c r="H11" s="178"/>
      <c r="I11" s="178"/>
      <c r="J11" s="178"/>
      <c r="K11" s="178"/>
      <c r="L11" s="178"/>
    </row>
    <row r="12" spans="1:12" x14ac:dyDescent="0.3">
      <c r="A12" s="182" t="s">
        <v>69</v>
      </c>
      <c r="B12" s="183"/>
      <c r="C12" s="183"/>
      <c r="D12" s="184"/>
      <c r="E12" s="55">
        <v>22</v>
      </c>
      <c r="F12" s="1" t="s">
        <v>23</v>
      </c>
      <c r="G12" s="1"/>
      <c r="H12" s="178"/>
      <c r="I12" s="178"/>
      <c r="J12" s="178"/>
      <c r="K12" s="178"/>
      <c r="L12" s="178"/>
    </row>
    <row r="13" spans="1:12" x14ac:dyDescent="0.3">
      <c r="A13" s="182" t="s">
        <v>70</v>
      </c>
      <c r="B13" s="183"/>
      <c r="C13" s="183"/>
      <c r="D13" s="184"/>
      <c r="E13" s="55" t="s">
        <v>291</v>
      </c>
      <c r="F13" s="1" t="s">
        <v>23</v>
      </c>
      <c r="G13" s="1"/>
      <c r="H13" s="175"/>
      <c r="I13" s="176"/>
      <c r="J13" s="176"/>
      <c r="K13" s="176"/>
      <c r="L13" s="177"/>
    </row>
    <row r="14" spans="1:12" x14ac:dyDescent="0.3">
      <c r="A14" s="182" t="s">
        <v>71</v>
      </c>
      <c r="B14" s="183"/>
      <c r="C14" s="183"/>
      <c r="D14" s="184"/>
      <c r="E14" s="55">
        <v>15</v>
      </c>
      <c r="F14" s="1" t="s">
        <v>23</v>
      </c>
      <c r="G14" s="1"/>
      <c r="H14" s="247" t="s">
        <v>287</v>
      </c>
      <c r="I14" s="248"/>
      <c r="J14" s="248"/>
      <c r="K14" s="248"/>
      <c r="L14" s="249"/>
    </row>
    <row r="15" spans="1:12" x14ac:dyDescent="0.3">
      <c r="A15" s="182" t="s">
        <v>72</v>
      </c>
      <c r="B15" s="183"/>
      <c r="C15" s="183"/>
      <c r="D15" s="184"/>
      <c r="E15" s="55">
        <v>13</v>
      </c>
      <c r="F15" s="1" t="s">
        <v>23</v>
      </c>
      <c r="G15" s="1"/>
      <c r="H15" s="178"/>
      <c r="I15" s="178"/>
      <c r="J15" s="178"/>
      <c r="K15" s="178"/>
      <c r="L15" s="178"/>
    </row>
    <row r="16" spans="1:12" x14ac:dyDescent="0.3">
      <c r="A16" s="186" t="s">
        <v>88</v>
      </c>
      <c r="B16" s="187"/>
      <c r="C16" s="187"/>
      <c r="D16" s="188"/>
      <c r="E16" s="55">
        <v>378</v>
      </c>
      <c r="F16" s="1" t="s">
        <v>23</v>
      </c>
      <c r="G16" s="1"/>
      <c r="H16" s="175"/>
      <c r="I16" s="176"/>
      <c r="J16" s="176"/>
      <c r="K16" s="176"/>
      <c r="L16" s="177"/>
    </row>
    <row r="17" spans="1:12" x14ac:dyDescent="0.3">
      <c r="A17" s="182" t="s">
        <v>92</v>
      </c>
      <c r="B17" s="183"/>
      <c r="C17" s="183"/>
      <c r="D17" s="184"/>
      <c r="E17" s="55" t="s">
        <v>292</v>
      </c>
      <c r="F17" s="1" t="s">
        <v>23</v>
      </c>
      <c r="G17" s="1"/>
      <c r="H17" s="175"/>
      <c r="I17" s="176"/>
      <c r="J17" s="176"/>
      <c r="K17" s="176"/>
      <c r="L17" s="177"/>
    </row>
    <row r="18" spans="1:12" x14ac:dyDescent="0.3">
      <c r="A18" s="182" t="s">
        <v>93</v>
      </c>
      <c r="B18" s="183"/>
      <c r="C18" s="183"/>
      <c r="D18" s="184"/>
      <c r="E18" s="57" t="s">
        <v>290</v>
      </c>
      <c r="F18" s="1"/>
      <c r="G18" s="1"/>
      <c r="H18" s="178"/>
      <c r="I18" s="178"/>
      <c r="J18" s="178"/>
      <c r="K18" s="178"/>
      <c r="L18" s="178"/>
    </row>
    <row r="19" spans="1:12" x14ac:dyDescent="0.3">
      <c r="A19" s="70"/>
      <c r="B19" s="70"/>
      <c r="C19" s="70"/>
      <c r="D19" s="70"/>
      <c r="E19" s="70"/>
      <c r="F19" s="70"/>
      <c r="G19" s="70"/>
      <c r="H19" s="70"/>
      <c r="I19" s="70"/>
      <c r="J19" s="70"/>
      <c r="K19" s="70"/>
      <c r="L19" s="70"/>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16:D16"/>
    <mergeCell ref="H16:L16"/>
    <mergeCell ref="A17:D17"/>
    <mergeCell ref="H17:L17"/>
    <mergeCell ref="A18:D18"/>
    <mergeCell ref="H18:L18"/>
    <mergeCell ref="A5:D5"/>
    <mergeCell ref="H5:L5"/>
    <mergeCell ref="A6:D6"/>
    <mergeCell ref="H6:L6"/>
    <mergeCell ref="A7:D7"/>
    <mergeCell ref="H7:L7"/>
    <mergeCell ref="A8:D8"/>
    <mergeCell ref="H8:L8"/>
    <mergeCell ref="A9:D9"/>
    <mergeCell ref="H9:L9"/>
    <mergeCell ref="A10:D10"/>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9"/>
  <sheetViews>
    <sheetView topLeftCell="A73" zoomScale="80" zoomScaleNormal="80" workbookViewId="0">
      <selection activeCell="D30" sqref="D30"/>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134" customWidth="1"/>
    <col min="5" max="5" width="25" style="5" customWidth="1"/>
    <col min="6" max="7" width="29.6640625" style="5" customWidth="1"/>
    <col min="8" max="8" width="24.5546875" style="5" customWidth="1"/>
    <col min="9" max="9" width="23" style="5" customWidth="1"/>
    <col min="10" max="10" width="20.33203125" style="5" customWidth="1"/>
    <col min="11" max="11" width="16.33203125" style="5" customWidth="1"/>
    <col min="12" max="12" width="27.33203125" style="5" customWidth="1"/>
    <col min="13" max="13" width="23.6640625" style="5" customWidth="1"/>
    <col min="14" max="14" width="22.109375" style="5" customWidth="1"/>
    <col min="15" max="15" width="26.109375" style="5" customWidth="1"/>
    <col min="16" max="16" width="19.5546875" style="5" bestFit="1" customWidth="1"/>
    <col min="17" max="17" width="24.332031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92" t="s">
        <v>156</v>
      </c>
      <c r="C2" s="193"/>
      <c r="D2" s="193"/>
      <c r="E2" s="193"/>
      <c r="F2" s="193"/>
      <c r="G2" s="193"/>
      <c r="H2" s="193"/>
      <c r="I2" s="193"/>
      <c r="J2" s="193"/>
      <c r="K2" s="193"/>
      <c r="L2" s="193"/>
      <c r="M2" s="193"/>
      <c r="N2" s="193"/>
      <c r="O2" s="193"/>
      <c r="P2" s="193"/>
    </row>
    <row r="4" spans="2:16" ht="25.8" x14ac:dyDescent="0.3">
      <c r="B4" s="192" t="s">
        <v>47</v>
      </c>
      <c r="C4" s="193"/>
      <c r="D4" s="193"/>
      <c r="E4" s="193"/>
      <c r="F4" s="193"/>
      <c r="G4" s="193"/>
      <c r="H4" s="193"/>
      <c r="I4" s="193"/>
      <c r="J4" s="193"/>
      <c r="K4" s="193"/>
      <c r="L4" s="193"/>
      <c r="M4" s="193"/>
      <c r="N4" s="193"/>
      <c r="O4" s="193"/>
      <c r="P4" s="193"/>
    </row>
    <row r="5" spans="2:16" ht="15" thickBot="1" x14ac:dyDescent="0.35"/>
    <row r="6" spans="2:16" ht="21.6" thickBot="1" x14ac:dyDescent="0.35">
      <c r="B6" s="7" t="s">
        <v>4</v>
      </c>
      <c r="C6" s="194" t="s">
        <v>174</v>
      </c>
      <c r="D6" s="194"/>
      <c r="E6" s="194"/>
      <c r="F6" s="194"/>
      <c r="G6" s="194"/>
      <c r="H6" s="194"/>
      <c r="I6" s="194"/>
      <c r="J6" s="194"/>
      <c r="K6" s="194"/>
      <c r="L6" s="194"/>
      <c r="M6" s="194"/>
      <c r="N6" s="195"/>
    </row>
    <row r="7" spans="2:16" ht="16.2" thickBot="1" x14ac:dyDescent="0.35">
      <c r="B7" s="8" t="s">
        <v>5</v>
      </c>
      <c r="C7" s="194"/>
      <c r="D7" s="194"/>
      <c r="E7" s="194"/>
      <c r="F7" s="194"/>
      <c r="G7" s="194"/>
      <c r="H7" s="194"/>
      <c r="I7" s="194"/>
      <c r="J7" s="194"/>
      <c r="K7" s="194"/>
      <c r="L7" s="194"/>
      <c r="M7" s="194"/>
      <c r="N7" s="195"/>
    </row>
    <row r="8" spans="2:16" ht="16.2" thickBot="1" x14ac:dyDescent="0.35">
      <c r="B8" s="8" t="s">
        <v>6</v>
      </c>
      <c r="C8" s="194" t="s">
        <v>155</v>
      </c>
      <c r="D8" s="194"/>
      <c r="E8" s="194"/>
      <c r="F8" s="194"/>
      <c r="G8" s="194"/>
      <c r="H8" s="194"/>
      <c r="I8" s="194"/>
      <c r="J8" s="194"/>
      <c r="K8" s="194"/>
      <c r="L8" s="194"/>
      <c r="M8" s="194"/>
      <c r="N8" s="195"/>
    </row>
    <row r="9" spans="2:16" ht="16.2" thickBot="1" x14ac:dyDescent="0.35">
      <c r="B9" s="8" t="s">
        <v>7</v>
      </c>
      <c r="C9" s="194"/>
      <c r="D9" s="194"/>
      <c r="E9" s="194"/>
      <c r="F9" s="194"/>
      <c r="G9" s="194"/>
      <c r="H9" s="194"/>
      <c r="I9" s="194"/>
      <c r="J9" s="194"/>
      <c r="K9" s="194"/>
      <c r="L9" s="194"/>
      <c r="M9" s="194"/>
      <c r="N9" s="195"/>
    </row>
    <row r="10" spans="2:16" ht="16.2" thickBot="1" x14ac:dyDescent="0.35">
      <c r="B10" s="8" t="s">
        <v>8</v>
      </c>
      <c r="C10" s="196">
        <v>36</v>
      </c>
      <c r="D10" s="196"/>
      <c r="E10" s="197"/>
      <c r="F10" s="23"/>
      <c r="G10" s="23"/>
      <c r="H10" s="23"/>
      <c r="I10" s="23"/>
      <c r="J10" s="23"/>
      <c r="K10" s="23"/>
      <c r="L10" s="23"/>
      <c r="M10" s="23"/>
      <c r="N10" s="24"/>
    </row>
    <row r="11" spans="2:16" ht="16.2" thickBot="1" x14ac:dyDescent="0.35">
      <c r="B11" s="10" t="s">
        <v>9</v>
      </c>
      <c r="C11" s="133">
        <v>41973</v>
      </c>
      <c r="D11" s="136"/>
      <c r="E11" s="11"/>
      <c r="F11" s="11"/>
      <c r="G11" s="11"/>
      <c r="H11" s="11"/>
      <c r="I11" s="11"/>
      <c r="J11" s="11"/>
      <c r="K11" s="11"/>
      <c r="L11" s="11"/>
      <c r="M11" s="11"/>
      <c r="N11" s="12"/>
    </row>
    <row r="12" spans="2:16" ht="15.6" x14ac:dyDescent="0.3">
      <c r="B12" s="9"/>
      <c r="C12" s="13"/>
      <c r="D12" s="137"/>
      <c r="E12" s="14"/>
      <c r="F12" s="14"/>
      <c r="G12" s="14"/>
      <c r="H12" s="14"/>
      <c r="I12" s="73"/>
      <c r="J12" s="73"/>
      <c r="K12" s="73"/>
      <c r="L12" s="73"/>
      <c r="M12" s="73"/>
      <c r="N12" s="14"/>
    </row>
    <row r="13" spans="2:16" x14ac:dyDescent="0.3">
      <c r="I13" s="73"/>
      <c r="J13" s="73"/>
      <c r="K13" s="73"/>
      <c r="L13" s="73"/>
      <c r="M13" s="73"/>
      <c r="N13" s="74"/>
    </row>
    <row r="14" spans="2:16" x14ac:dyDescent="0.3">
      <c r="B14" s="198" t="s">
        <v>94</v>
      </c>
      <c r="C14" s="198"/>
      <c r="D14" s="138" t="s">
        <v>12</v>
      </c>
      <c r="E14" s="132" t="s">
        <v>13</v>
      </c>
      <c r="F14" s="132" t="s">
        <v>29</v>
      </c>
      <c r="G14" s="58"/>
      <c r="I14" s="27"/>
      <c r="J14" s="27"/>
      <c r="K14" s="27"/>
      <c r="L14" s="27"/>
      <c r="M14" s="27"/>
      <c r="N14" s="74"/>
    </row>
    <row r="15" spans="2:16" x14ac:dyDescent="0.3">
      <c r="B15" s="198"/>
      <c r="C15" s="198"/>
      <c r="D15" s="138">
        <v>36</v>
      </c>
      <c r="E15" s="25">
        <v>217659040</v>
      </c>
      <c r="F15" s="120">
        <v>80</v>
      </c>
      <c r="G15" s="59"/>
      <c r="I15" s="28"/>
      <c r="J15" s="28"/>
      <c r="K15" s="28"/>
      <c r="L15" s="28"/>
      <c r="M15" s="28"/>
      <c r="N15" s="74"/>
    </row>
    <row r="16" spans="2:16" x14ac:dyDescent="0.3">
      <c r="B16" s="198"/>
      <c r="C16" s="198"/>
      <c r="D16" s="138"/>
      <c r="E16" s="25"/>
      <c r="F16" s="25"/>
      <c r="G16" s="59"/>
      <c r="I16" s="28"/>
      <c r="J16" s="28"/>
      <c r="K16" s="28"/>
      <c r="L16" s="28"/>
      <c r="M16" s="28"/>
      <c r="N16" s="74"/>
    </row>
    <row r="17" spans="1:14" x14ac:dyDescent="0.3">
      <c r="B17" s="198"/>
      <c r="C17" s="198"/>
      <c r="D17" s="138"/>
      <c r="E17" s="25"/>
      <c r="F17" s="25"/>
      <c r="G17" s="59"/>
      <c r="I17" s="28"/>
      <c r="J17" s="28"/>
      <c r="K17" s="28"/>
      <c r="L17" s="28"/>
      <c r="M17" s="28"/>
      <c r="N17" s="74"/>
    </row>
    <row r="18" spans="1:14" x14ac:dyDescent="0.3">
      <c r="B18" s="198"/>
      <c r="C18" s="198"/>
      <c r="D18" s="138"/>
      <c r="E18" s="26"/>
      <c r="F18" s="25"/>
      <c r="G18" s="59"/>
      <c r="H18" s="16"/>
      <c r="I18" s="28"/>
      <c r="J18" s="28"/>
      <c r="K18" s="28"/>
      <c r="L18" s="28"/>
      <c r="M18" s="28"/>
      <c r="N18" s="15"/>
    </row>
    <row r="19" spans="1:14" x14ac:dyDescent="0.3">
      <c r="B19" s="198"/>
      <c r="C19" s="198"/>
      <c r="D19" s="138"/>
      <c r="E19" s="26"/>
      <c r="F19" s="25"/>
      <c r="G19" s="59"/>
      <c r="H19" s="16"/>
      <c r="I19" s="30"/>
      <c r="J19" s="30"/>
      <c r="K19" s="30"/>
      <c r="L19" s="30"/>
      <c r="M19" s="30"/>
      <c r="N19" s="15"/>
    </row>
    <row r="20" spans="1:14" x14ac:dyDescent="0.3">
      <c r="B20" s="198"/>
      <c r="C20" s="198"/>
      <c r="D20" s="138"/>
      <c r="E20" s="26"/>
      <c r="F20" s="25"/>
      <c r="G20" s="59"/>
      <c r="H20" s="16"/>
      <c r="I20" s="73"/>
      <c r="J20" s="73"/>
      <c r="K20" s="73"/>
      <c r="L20" s="73"/>
      <c r="M20" s="73"/>
      <c r="N20" s="15"/>
    </row>
    <row r="21" spans="1:14" x14ac:dyDescent="0.3">
      <c r="B21" s="198"/>
      <c r="C21" s="198"/>
      <c r="D21" s="138"/>
      <c r="E21" s="26"/>
      <c r="F21" s="25"/>
      <c r="G21" s="59"/>
      <c r="H21" s="16"/>
      <c r="I21" s="73"/>
      <c r="J21" s="73"/>
      <c r="K21" s="73"/>
      <c r="L21" s="73"/>
      <c r="M21" s="73"/>
      <c r="N21" s="15"/>
    </row>
    <row r="22" spans="1:14" ht="15" thickBot="1" x14ac:dyDescent="0.35">
      <c r="B22" s="199" t="s">
        <v>14</v>
      </c>
      <c r="C22" s="200"/>
      <c r="D22" s="138">
        <f>SUM(D15:D21)</f>
        <v>36</v>
      </c>
      <c r="E22" s="43">
        <f>SUM(E15:E21)</f>
        <v>217659040</v>
      </c>
      <c r="F22" s="121">
        <f>SUM(F15)</f>
        <v>80</v>
      </c>
      <c r="G22" s="59"/>
      <c r="H22" s="16"/>
      <c r="I22" s="73"/>
      <c r="J22" s="73"/>
      <c r="K22" s="73"/>
      <c r="L22" s="73"/>
      <c r="M22" s="73"/>
      <c r="N22" s="15"/>
    </row>
    <row r="23" spans="1:14" ht="29.4" thickBot="1" x14ac:dyDescent="0.35">
      <c r="A23" s="31"/>
      <c r="B23" s="37" t="s">
        <v>15</v>
      </c>
      <c r="C23" s="37" t="s">
        <v>95</v>
      </c>
      <c r="E23" s="27"/>
      <c r="F23" s="27"/>
      <c r="G23" s="27"/>
      <c r="H23" s="27"/>
      <c r="I23" s="6"/>
      <c r="J23" s="6"/>
      <c r="K23" s="6"/>
      <c r="L23" s="6"/>
      <c r="M23" s="6"/>
    </row>
    <row r="24" spans="1:14" ht="15" thickBot="1" x14ac:dyDescent="0.35">
      <c r="A24" s="32">
        <v>1</v>
      </c>
      <c r="C24" s="34">
        <v>64</v>
      </c>
      <c r="D24" s="139"/>
      <c r="E24" s="33">
        <f>E22</f>
        <v>217659040</v>
      </c>
      <c r="F24" s="29"/>
      <c r="G24" s="29"/>
      <c r="H24" s="29"/>
      <c r="I24" s="17"/>
      <c r="J24" s="17"/>
      <c r="K24" s="17"/>
      <c r="L24" s="17"/>
      <c r="M24" s="17"/>
    </row>
    <row r="25" spans="1:14" x14ac:dyDescent="0.3">
      <c r="A25" s="65"/>
      <c r="C25" s="66"/>
      <c r="D25" s="140"/>
      <c r="E25" s="67"/>
      <c r="F25" s="29"/>
      <c r="G25" s="29"/>
      <c r="H25" s="29"/>
      <c r="I25" s="17"/>
      <c r="J25" s="17"/>
      <c r="K25" s="17"/>
      <c r="L25" s="17"/>
      <c r="M25" s="17"/>
    </row>
    <row r="26" spans="1:14" x14ac:dyDescent="0.3">
      <c r="A26" s="65"/>
      <c r="C26" s="66"/>
      <c r="D26" s="140"/>
      <c r="E26" s="67"/>
      <c r="F26" s="29"/>
      <c r="G26" s="29"/>
      <c r="H26" s="29"/>
      <c r="I26" s="17"/>
      <c r="J26" s="17"/>
      <c r="K26" s="17"/>
      <c r="L26" s="17"/>
      <c r="M26" s="17"/>
    </row>
    <row r="27" spans="1:14" x14ac:dyDescent="0.3">
      <c r="A27" s="65"/>
      <c r="B27" s="87" t="s">
        <v>127</v>
      </c>
      <c r="C27" s="70"/>
      <c r="E27" s="70"/>
      <c r="F27" s="70"/>
      <c r="G27" s="70"/>
      <c r="H27" s="70"/>
      <c r="I27" s="73"/>
      <c r="J27" s="73"/>
      <c r="K27" s="73"/>
      <c r="L27" s="73"/>
      <c r="M27" s="73"/>
      <c r="N27" s="74"/>
    </row>
    <row r="28" spans="1:14" x14ac:dyDescent="0.3">
      <c r="A28" s="65"/>
      <c r="B28" s="70"/>
      <c r="C28" s="70"/>
      <c r="E28" s="70"/>
      <c r="F28" s="70"/>
      <c r="G28" s="70"/>
      <c r="H28" s="70"/>
      <c r="I28" s="73"/>
      <c r="J28" s="73"/>
      <c r="K28" s="73"/>
      <c r="L28" s="73"/>
      <c r="M28" s="73"/>
      <c r="N28" s="74"/>
    </row>
    <row r="29" spans="1:14" x14ac:dyDescent="0.3">
      <c r="A29" s="65"/>
      <c r="B29" s="89" t="s">
        <v>33</v>
      </c>
      <c r="C29" s="89" t="s">
        <v>128</v>
      </c>
      <c r="D29" s="149" t="s">
        <v>129</v>
      </c>
      <c r="E29" s="70"/>
      <c r="F29" s="70"/>
      <c r="G29" s="70"/>
      <c r="H29" s="70"/>
      <c r="I29" s="73"/>
      <c r="J29" s="73"/>
      <c r="K29" s="73"/>
      <c r="L29" s="73"/>
      <c r="M29" s="73"/>
      <c r="N29" s="74"/>
    </row>
    <row r="30" spans="1:14" x14ac:dyDescent="0.3">
      <c r="A30" s="65"/>
      <c r="B30" s="86" t="s">
        <v>130</v>
      </c>
      <c r="C30" s="130"/>
      <c r="D30" s="128" t="s">
        <v>150</v>
      </c>
      <c r="E30" s="70"/>
      <c r="F30" s="70"/>
      <c r="G30" s="70"/>
      <c r="H30" s="70"/>
      <c r="I30" s="73"/>
      <c r="J30" s="73"/>
      <c r="K30" s="73"/>
      <c r="L30" s="73"/>
      <c r="M30" s="73"/>
      <c r="N30" s="74"/>
    </row>
    <row r="31" spans="1:14" x14ac:dyDescent="0.3">
      <c r="A31" s="65"/>
      <c r="B31" s="86" t="s">
        <v>131</v>
      </c>
      <c r="C31" s="130" t="s">
        <v>150</v>
      </c>
      <c r="D31" s="128"/>
      <c r="E31" s="70"/>
      <c r="F31" s="70"/>
      <c r="G31" s="70"/>
      <c r="H31" s="70"/>
      <c r="I31" s="73"/>
      <c r="J31" s="73"/>
      <c r="K31" s="73"/>
      <c r="L31" s="73"/>
      <c r="M31" s="73"/>
      <c r="N31" s="74"/>
    </row>
    <row r="32" spans="1:14" x14ac:dyDescent="0.3">
      <c r="A32" s="65"/>
      <c r="B32" s="86" t="s">
        <v>132</v>
      </c>
      <c r="C32" s="130" t="s">
        <v>150</v>
      </c>
      <c r="D32" s="128"/>
      <c r="E32" s="70"/>
      <c r="F32" s="70"/>
      <c r="G32" s="70"/>
      <c r="H32" s="70"/>
      <c r="I32" s="73"/>
      <c r="J32" s="73"/>
      <c r="K32" s="73"/>
      <c r="L32" s="73"/>
      <c r="M32" s="73"/>
      <c r="N32" s="74"/>
    </row>
    <row r="33" spans="1:17" x14ac:dyDescent="0.3">
      <c r="A33" s="65"/>
      <c r="B33" s="86" t="s">
        <v>133</v>
      </c>
      <c r="C33" s="130" t="s">
        <v>150</v>
      </c>
      <c r="D33" s="128"/>
      <c r="E33" s="70"/>
      <c r="F33" s="70"/>
      <c r="G33" s="70"/>
      <c r="H33" s="70"/>
      <c r="I33" s="73"/>
      <c r="J33" s="73"/>
      <c r="K33" s="73"/>
      <c r="L33" s="73"/>
      <c r="M33" s="73"/>
      <c r="N33" s="74"/>
    </row>
    <row r="34" spans="1:17" x14ac:dyDescent="0.3">
      <c r="A34" s="65"/>
      <c r="B34" s="70"/>
      <c r="C34" s="70"/>
      <c r="E34" s="70"/>
      <c r="F34" s="70"/>
      <c r="G34" s="70"/>
      <c r="H34" s="70"/>
      <c r="I34" s="73"/>
      <c r="J34" s="73"/>
      <c r="K34" s="73"/>
      <c r="L34" s="73"/>
      <c r="M34" s="73"/>
      <c r="N34" s="74"/>
    </row>
    <row r="35" spans="1:17" x14ac:dyDescent="0.3">
      <c r="A35" s="65"/>
      <c r="B35" s="70"/>
      <c r="C35" s="70"/>
      <c r="E35" s="70"/>
      <c r="F35" s="70"/>
      <c r="G35" s="70"/>
      <c r="H35" s="70"/>
      <c r="I35" s="73"/>
      <c r="J35" s="73"/>
      <c r="K35" s="73"/>
      <c r="L35" s="73"/>
      <c r="M35" s="73"/>
      <c r="N35" s="74"/>
    </row>
    <row r="36" spans="1:17" x14ac:dyDescent="0.3">
      <c r="A36" s="65"/>
      <c r="B36" s="87" t="s">
        <v>134</v>
      </c>
      <c r="C36" s="70"/>
      <c r="E36" s="70"/>
      <c r="F36" s="70"/>
      <c r="G36" s="70"/>
      <c r="H36" s="70"/>
      <c r="I36" s="73"/>
      <c r="J36" s="73"/>
      <c r="K36" s="73"/>
      <c r="L36" s="73"/>
      <c r="M36" s="73"/>
      <c r="N36" s="74"/>
    </row>
    <row r="37" spans="1:17" x14ac:dyDescent="0.3">
      <c r="A37" s="65"/>
      <c r="B37" s="70"/>
      <c r="C37" s="70"/>
      <c r="E37" s="70"/>
      <c r="F37" s="70"/>
      <c r="G37" s="70"/>
      <c r="H37" s="70"/>
      <c r="I37" s="73"/>
      <c r="J37" s="73"/>
      <c r="K37" s="73"/>
      <c r="L37" s="73"/>
      <c r="M37" s="73"/>
      <c r="N37" s="74"/>
    </row>
    <row r="38" spans="1:17" x14ac:dyDescent="0.3">
      <c r="A38" s="65"/>
      <c r="B38" s="70"/>
      <c r="C38" s="70"/>
      <c r="E38" s="70"/>
      <c r="F38" s="70"/>
      <c r="G38" s="70"/>
      <c r="H38" s="70"/>
      <c r="I38" s="73"/>
      <c r="J38" s="73"/>
      <c r="K38" s="73"/>
      <c r="L38" s="73"/>
      <c r="M38" s="73"/>
      <c r="N38" s="74"/>
    </row>
    <row r="39" spans="1:17" x14ac:dyDescent="0.3">
      <c r="A39" s="65"/>
      <c r="B39" s="89" t="s">
        <v>33</v>
      </c>
      <c r="C39" s="89" t="s">
        <v>57</v>
      </c>
      <c r="D39" s="141" t="s">
        <v>50</v>
      </c>
      <c r="E39" s="88" t="s">
        <v>16</v>
      </c>
      <c r="F39" s="70"/>
      <c r="G39" s="70"/>
      <c r="H39" s="70"/>
      <c r="I39" s="73"/>
      <c r="J39" s="73"/>
      <c r="K39" s="73"/>
      <c r="L39" s="73"/>
      <c r="M39" s="73"/>
      <c r="N39" s="74"/>
    </row>
    <row r="40" spans="1:17" ht="27.6" x14ac:dyDescent="0.3">
      <c r="A40" s="65"/>
      <c r="B40" s="71" t="s">
        <v>135</v>
      </c>
      <c r="C40" s="72">
        <v>40</v>
      </c>
      <c r="D40" s="2">
        <v>0</v>
      </c>
      <c r="E40" s="201">
        <f>+D40+D41</f>
        <v>60</v>
      </c>
      <c r="F40" s="70"/>
      <c r="G40" s="70"/>
      <c r="H40" s="70"/>
      <c r="I40" s="73"/>
      <c r="J40" s="73"/>
      <c r="K40" s="73"/>
      <c r="L40" s="73"/>
      <c r="M40" s="73"/>
      <c r="N40" s="74"/>
    </row>
    <row r="41" spans="1:17" ht="41.4" x14ac:dyDescent="0.3">
      <c r="A41" s="65"/>
      <c r="B41" s="71" t="s">
        <v>136</v>
      </c>
      <c r="C41" s="72">
        <v>60</v>
      </c>
      <c r="D41" s="2">
        <v>60</v>
      </c>
      <c r="E41" s="202"/>
      <c r="F41" s="70"/>
      <c r="G41" s="70"/>
      <c r="H41" s="70"/>
      <c r="I41" s="73"/>
      <c r="J41" s="73"/>
      <c r="K41" s="73"/>
      <c r="L41" s="73"/>
      <c r="M41" s="73"/>
      <c r="N41" s="74"/>
    </row>
    <row r="42" spans="1:17" x14ac:dyDescent="0.3">
      <c r="A42" s="65"/>
      <c r="C42" s="66"/>
      <c r="D42" s="140"/>
      <c r="E42" s="67"/>
      <c r="F42" s="29"/>
      <c r="G42" s="29"/>
      <c r="H42" s="29"/>
      <c r="I42" s="17"/>
      <c r="J42" s="17"/>
      <c r="K42" s="17"/>
      <c r="L42" s="17"/>
      <c r="M42" s="17"/>
    </row>
    <row r="43" spans="1:17" x14ac:dyDescent="0.3">
      <c r="A43" s="65"/>
      <c r="C43" s="66"/>
      <c r="D43" s="140"/>
      <c r="E43" s="67"/>
      <c r="F43" s="29"/>
      <c r="G43" s="29"/>
      <c r="H43" s="29"/>
      <c r="I43" s="17"/>
      <c r="J43" s="17"/>
      <c r="K43" s="17"/>
      <c r="L43" s="17"/>
      <c r="M43" s="17"/>
    </row>
    <row r="44" spans="1:17" x14ac:dyDescent="0.3">
      <c r="A44" s="65"/>
      <c r="C44" s="66"/>
      <c r="D44" s="140"/>
      <c r="E44" s="67"/>
      <c r="F44" s="29"/>
      <c r="G44" s="29"/>
      <c r="H44" s="29"/>
      <c r="I44" s="17"/>
      <c r="J44" s="17"/>
      <c r="K44" s="17"/>
      <c r="L44" s="17"/>
      <c r="M44" s="17"/>
    </row>
    <row r="45" spans="1:17" ht="15" thickBot="1" x14ac:dyDescent="0.35">
      <c r="M45" s="203" t="s">
        <v>35</v>
      </c>
      <c r="N45" s="203"/>
    </row>
    <row r="46" spans="1:17" x14ac:dyDescent="0.3">
      <c r="B46" s="87" t="s">
        <v>30</v>
      </c>
      <c r="M46" s="44"/>
      <c r="N46" s="44"/>
    </row>
    <row r="47" spans="1:17" ht="15" thickBot="1" x14ac:dyDescent="0.35">
      <c r="M47" s="44"/>
      <c r="N47" s="44"/>
    </row>
    <row r="48" spans="1:17" s="73" customFormat="1" ht="57.6" x14ac:dyDescent="0.3">
      <c r="B48" s="83" t="s">
        <v>137</v>
      </c>
      <c r="C48" s="83" t="s">
        <v>138</v>
      </c>
      <c r="D48" s="142" t="s">
        <v>139</v>
      </c>
      <c r="E48" s="83" t="s">
        <v>44</v>
      </c>
      <c r="F48" s="83" t="s">
        <v>22</v>
      </c>
      <c r="G48" s="83" t="s">
        <v>96</v>
      </c>
      <c r="H48" s="83" t="s">
        <v>17</v>
      </c>
      <c r="I48" s="83" t="s">
        <v>10</v>
      </c>
      <c r="J48" s="83" t="s">
        <v>31</v>
      </c>
      <c r="K48" s="83" t="s">
        <v>60</v>
      </c>
      <c r="L48" s="83" t="s">
        <v>20</v>
      </c>
      <c r="M48" s="69" t="s">
        <v>26</v>
      </c>
      <c r="N48" s="83" t="s">
        <v>140</v>
      </c>
      <c r="O48" s="83" t="s">
        <v>36</v>
      </c>
      <c r="P48" s="84" t="s">
        <v>11</v>
      </c>
      <c r="Q48" s="84" t="s">
        <v>19</v>
      </c>
    </row>
    <row r="49" spans="1:26" s="157" customFormat="1" ht="75" customHeight="1" x14ac:dyDescent="0.3">
      <c r="A49" s="157">
        <v>1</v>
      </c>
      <c r="B49" s="80" t="s">
        <v>174</v>
      </c>
      <c r="C49" s="80" t="s">
        <v>174</v>
      </c>
      <c r="D49" s="154" t="s">
        <v>175</v>
      </c>
      <c r="E49" s="153" t="s">
        <v>176</v>
      </c>
      <c r="F49" s="153" t="s">
        <v>128</v>
      </c>
      <c r="G49" s="153"/>
      <c r="H49" s="156">
        <v>40557</v>
      </c>
      <c r="I49" s="156">
        <v>40908</v>
      </c>
      <c r="J49" s="153" t="s">
        <v>129</v>
      </c>
      <c r="K49" s="153" t="s">
        <v>177</v>
      </c>
      <c r="L49" s="153">
        <v>0</v>
      </c>
      <c r="M49" s="155">
        <v>693</v>
      </c>
      <c r="N49" s="153"/>
      <c r="O49" s="18">
        <v>480163914</v>
      </c>
      <c r="P49" s="153">
        <v>65</v>
      </c>
      <c r="Q49" s="153"/>
    </row>
    <row r="50" spans="1:26" s="79" customFormat="1" x14ac:dyDescent="0.3">
      <c r="A50" s="35"/>
      <c r="B50" s="80"/>
      <c r="C50" s="80"/>
      <c r="D50" s="143"/>
      <c r="E50" s="123"/>
      <c r="F50" s="76"/>
      <c r="G50" s="114"/>
      <c r="H50" s="82"/>
      <c r="I50" s="82"/>
      <c r="J50" s="77"/>
      <c r="K50" s="123"/>
      <c r="L50" s="124"/>
      <c r="M50" s="124"/>
      <c r="N50" s="68"/>
      <c r="O50" s="18"/>
      <c r="P50" s="18"/>
      <c r="Q50" s="115"/>
      <c r="R50" s="78"/>
      <c r="S50" s="78"/>
      <c r="T50" s="78"/>
      <c r="U50" s="78"/>
      <c r="V50" s="78"/>
      <c r="W50" s="78"/>
      <c r="X50" s="78"/>
      <c r="Y50" s="78"/>
      <c r="Z50" s="78"/>
    </row>
    <row r="51" spans="1:26" s="79" customFormat="1" x14ac:dyDescent="0.3">
      <c r="A51" s="35"/>
      <c r="B51" s="36" t="s">
        <v>16</v>
      </c>
      <c r="C51" s="80"/>
      <c r="D51" s="143"/>
      <c r="E51" s="123"/>
      <c r="F51" s="76"/>
      <c r="G51" s="76"/>
      <c r="H51" s="76"/>
      <c r="I51" s="77"/>
      <c r="J51" s="77"/>
      <c r="K51" s="81">
        <f>SUM(K50:K50)</f>
        <v>0</v>
      </c>
      <c r="L51" s="81">
        <f>SUM(L50:L50)</f>
        <v>0</v>
      </c>
      <c r="M51" s="125">
        <f>SUM(M50:M50)</f>
        <v>0</v>
      </c>
      <c r="N51" s="81">
        <f>SUM(N50:N50)</f>
        <v>0</v>
      </c>
      <c r="O51" s="18"/>
      <c r="P51" s="18"/>
      <c r="Q51" s="116"/>
    </row>
    <row r="52" spans="1:26" s="19" customFormat="1" x14ac:dyDescent="0.3">
      <c r="D52" s="144"/>
      <c r="E52" s="20"/>
    </row>
    <row r="53" spans="1:26" s="19" customFormat="1" x14ac:dyDescent="0.3">
      <c r="B53" s="189" t="s">
        <v>28</v>
      </c>
      <c r="C53" s="189" t="s">
        <v>27</v>
      </c>
      <c r="D53" s="191" t="s">
        <v>34</v>
      </c>
      <c r="E53" s="191"/>
    </row>
    <row r="54" spans="1:26" s="19" customFormat="1" x14ac:dyDescent="0.3">
      <c r="B54" s="190"/>
      <c r="C54" s="190"/>
      <c r="D54" s="145" t="s">
        <v>23</v>
      </c>
      <c r="E54" s="42" t="s">
        <v>24</v>
      </c>
    </row>
    <row r="55" spans="1:26" s="19" customFormat="1" ht="18" x14ac:dyDescent="0.3">
      <c r="B55" s="40" t="s">
        <v>21</v>
      </c>
      <c r="C55" s="41" t="s">
        <v>269</v>
      </c>
      <c r="D55" s="63"/>
      <c r="E55" s="39" t="s">
        <v>150</v>
      </c>
      <c r="F55" s="21"/>
      <c r="G55" s="21"/>
      <c r="H55" s="21"/>
      <c r="I55" s="21"/>
      <c r="J55" s="21"/>
      <c r="K55" s="21"/>
      <c r="L55" s="21"/>
      <c r="M55" s="21"/>
    </row>
    <row r="56" spans="1:26" s="19" customFormat="1" x14ac:dyDescent="0.3">
      <c r="B56" s="40" t="s">
        <v>25</v>
      </c>
      <c r="C56" s="41" t="s">
        <v>182</v>
      </c>
      <c r="D56" s="63" t="s">
        <v>150</v>
      </c>
      <c r="E56" s="39"/>
    </row>
    <row r="57" spans="1:26" s="19" customFormat="1" x14ac:dyDescent="0.3">
      <c r="B57" s="22"/>
      <c r="C57" s="207"/>
      <c r="D57" s="207"/>
      <c r="E57" s="207"/>
      <c r="F57" s="207"/>
      <c r="G57" s="207"/>
      <c r="H57" s="207"/>
      <c r="I57" s="207"/>
      <c r="J57" s="207"/>
      <c r="K57" s="207"/>
      <c r="L57" s="207"/>
      <c r="M57" s="207"/>
      <c r="N57" s="207"/>
    </row>
    <row r="58" spans="1:26" ht="15" thickBot="1" x14ac:dyDescent="0.35"/>
    <row r="59" spans="1:26" ht="26.4" thickBot="1" x14ac:dyDescent="0.35">
      <c r="B59" s="208" t="s">
        <v>97</v>
      </c>
      <c r="C59" s="208"/>
      <c r="D59" s="208"/>
      <c r="E59" s="208"/>
      <c r="F59" s="208"/>
      <c r="G59" s="208"/>
      <c r="H59" s="208"/>
      <c r="I59" s="208"/>
      <c r="J59" s="208"/>
      <c r="K59" s="208"/>
      <c r="L59" s="208"/>
      <c r="M59" s="208"/>
      <c r="N59" s="208"/>
    </row>
    <row r="62" spans="1:26" ht="86.4" x14ac:dyDescent="0.3">
      <c r="B62" s="85" t="s">
        <v>141</v>
      </c>
      <c r="C62" s="46" t="s">
        <v>2</v>
      </c>
      <c r="D62" s="135" t="s">
        <v>99</v>
      </c>
      <c r="E62" s="46" t="s">
        <v>98</v>
      </c>
      <c r="F62" s="46" t="s">
        <v>100</v>
      </c>
      <c r="G62" s="46" t="s">
        <v>101</v>
      </c>
      <c r="H62" s="46" t="s">
        <v>102</v>
      </c>
      <c r="I62" s="46" t="s">
        <v>103</v>
      </c>
      <c r="J62" s="46" t="s">
        <v>104</v>
      </c>
      <c r="K62" s="46" t="s">
        <v>105</v>
      </c>
      <c r="L62" s="46" t="s">
        <v>106</v>
      </c>
      <c r="M62" s="62" t="s">
        <v>107</v>
      </c>
      <c r="N62" s="62" t="s">
        <v>108</v>
      </c>
      <c r="O62" s="204" t="s">
        <v>3</v>
      </c>
      <c r="P62" s="206"/>
      <c r="Q62" s="46" t="s">
        <v>18</v>
      </c>
    </row>
    <row r="63" spans="1:26" x14ac:dyDescent="0.3">
      <c r="B63" s="2" t="s">
        <v>189</v>
      </c>
      <c r="C63" s="2" t="s">
        <v>189</v>
      </c>
      <c r="D63" s="63" t="s">
        <v>169</v>
      </c>
      <c r="E63" s="38">
        <v>80</v>
      </c>
      <c r="F63" s="38"/>
      <c r="G63" s="38"/>
      <c r="H63" s="38" t="s">
        <v>128</v>
      </c>
      <c r="I63" s="38"/>
      <c r="J63" s="38" t="s">
        <v>128</v>
      </c>
      <c r="K63" s="130" t="s">
        <v>128</v>
      </c>
      <c r="L63" s="130" t="s">
        <v>128</v>
      </c>
      <c r="M63" s="130" t="s">
        <v>128</v>
      </c>
      <c r="N63" s="130" t="s">
        <v>128</v>
      </c>
      <c r="O63" s="209"/>
      <c r="P63" s="210"/>
      <c r="Q63" s="130" t="s">
        <v>128</v>
      </c>
    </row>
    <row r="64" spans="1:26" x14ac:dyDescent="0.3">
      <c r="B64" s="164"/>
      <c r="C64" s="164"/>
      <c r="D64" s="165"/>
      <c r="E64" s="30"/>
      <c r="F64" s="30"/>
      <c r="G64" s="30"/>
      <c r="H64" s="30"/>
      <c r="I64" s="30"/>
      <c r="J64" s="30"/>
      <c r="K64" s="166"/>
      <c r="L64" s="166"/>
      <c r="M64" s="166"/>
      <c r="N64" s="166"/>
      <c r="O64" s="65"/>
      <c r="P64" s="65"/>
      <c r="Q64" s="166"/>
    </row>
    <row r="65" spans="2:17" x14ac:dyDescent="0.3">
      <c r="B65" s="5" t="s">
        <v>1</v>
      </c>
    </row>
    <row r="66" spans="2:17" x14ac:dyDescent="0.3">
      <c r="B66" s="5" t="s">
        <v>37</v>
      </c>
    </row>
    <row r="67" spans="2:17" x14ac:dyDescent="0.3">
      <c r="B67" s="5" t="s">
        <v>61</v>
      </c>
    </row>
    <row r="69" spans="2:17" ht="15" thickBot="1" x14ac:dyDescent="0.35"/>
    <row r="70" spans="2:17" ht="26.4" thickBot="1" x14ac:dyDescent="0.35">
      <c r="B70" s="211" t="s">
        <v>38</v>
      </c>
      <c r="C70" s="212"/>
      <c r="D70" s="212"/>
      <c r="E70" s="212"/>
      <c r="F70" s="212"/>
      <c r="G70" s="212"/>
      <c r="H70" s="212"/>
      <c r="I70" s="212"/>
      <c r="J70" s="212"/>
      <c r="K70" s="212"/>
      <c r="L70" s="212"/>
      <c r="M70" s="212"/>
      <c r="N70" s="213"/>
    </row>
    <row r="75" spans="2:17" ht="43.2" x14ac:dyDescent="0.3">
      <c r="B75" s="85" t="s">
        <v>0</v>
      </c>
      <c r="C75" s="85" t="s">
        <v>39</v>
      </c>
      <c r="D75" s="135" t="s">
        <v>40</v>
      </c>
      <c r="E75" s="85" t="s">
        <v>109</v>
      </c>
      <c r="F75" s="85" t="s">
        <v>111</v>
      </c>
      <c r="G75" s="85" t="s">
        <v>112</v>
      </c>
      <c r="H75" s="85" t="s">
        <v>113</v>
      </c>
      <c r="I75" s="85" t="s">
        <v>110</v>
      </c>
      <c r="J75" s="204" t="s">
        <v>114</v>
      </c>
      <c r="K75" s="205"/>
      <c r="L75" s="206"/>
      <c r="M75" s="85" t="s">
        <v>115</v>
      </c>
      <c r="N75" s="85" t="s">
        <v>41</v>
      </c>
      <c r="O75" s="85" t="s">
        <v>42</v>
      </c>
      <c r="P75" s="204" t="s">
        <v>3</v>
      </c>
      <c r="Q75" s="206"/>
    </row>
    <row r="76" spans="2:17" ht="28.8" x14ac:dyDescent="0.3">
      <c r="B76" s="129" t="s">
        <v>43</v>
      </c>
      <c r="C76" s="131">
        <v>80</v>
      </c>
      <c r="D76" s="129" t="s">
        <v>190</v>
      </c>
      <c r="E76" s="131">
        <v>36284458</v>
      </c>
      <c r="F76" s="131" t="s">
        <v>192</v>
      </c>
      <c r="G76" s="131" t="s">
        <v>193</v>
      </c>
      <c r="H76" s="127">
        <v>41180</v>
      </c>
      <c r="I76" s="126"/>
      <c r="J76" s="80" t="s">
        <v>194</v>
      </c>
      <c r="K76" s="126" t="s">
        <v>195</v>
      </c>
      <c r="L76" s="126" t="s">
        <v>196</v>
      </c>
      <c r="M76" s="131" t="s">
        <v>128</v>
      </c>
      <c r="N76" s="131" t="s">
        <v>128</v>
      </c>
      <c r="O76" s="131" t="s">
        <v>128</v>
      </c>
      <c r="P76" s="214"/>
      <c r="Q76" s="214"/>
    </row>
    <row r="77" spans="2:17" ht="43.2" x14ac:dyDescent="0.3">
      <c r="B77" s="129" t="s">
        <v>158</v>
      </c>
      <c r="C77" s="152">
        <v>80</v>
      </c>
      <c r="D77" s="129" t="s">
        <v>191</v>
      </c>
      <c r="E77" s="131">
        <v>26423461</v>
      </c>
      <c r="F77" s="131" t="s">
        <v>153</v>
      </c>
      <c r="G77" s="131" t="s">
        <v>197</v>
      </c>
      <c r="H77" s="127">
        <v>37609</v>
      </c>
      <c r="I77" s="126"/>
      <c r="J77" s="131" t="s">
        <v>198</v>
      </c>
      <c r="K77" s="126" t="s">
        <v>199</v>
      </c>
      <c r="L77" s="126" t="s">
        <v>153</v>
      </c>
      <c r="M77" s="161" t="s">
        <v>128</v>
      </c>
      <c r="N77" s="161" t="s">
        <v>128</v>
      </c>
      <c r="O77" s="161" t="s">
        <v>128</v>
      </c>
      <c r="P77" s="209"/>
      <c r="Q77" s="210"/>
    </row>
    <row r="79" spans="2:17" ht="15" thickBot="1" x14ac:dyDescent="0.35"/>
    <row r="80" spans="2:17" ht="26.4" thickBot="1" x14ac:dyDescent="0.35">
      <c r="B80" s="211" t="s">
        <v>45</v>
      </c>
      <c r="C80" s="212"/>
      <c r="D80" s="212"/>
      <c r="E80" s="212"/>
      <c r="F80" s="212"/>
      <c r="G80" s="212"/>
      <c r="H80" s="212"/>
      <c r="I80" s="212"/>
      <c r="J80" s="212"/>
      <c r="K80" s="212"/>
      <c r="L80" s="212"/>
      <c r="M80" s="212"/>
      <c r="N80" s="213"/>
    </row>
    <row r="83" spans="1:26" ht="28.8" x14ac:dyDescent="0.3">
      <c r="B83" s="46" t="s">
        <v>33</v>
      </c>
      <c r="C83" s="46" t="s">
        <v>46</v>
      </c>
      <c r="D83" s="204" t="s">
        <v>3</v>
      </c>
      <c r="E83" s="206"/>
    </row>
    <row r="84" spans="1:26" x14ac:dyDescent="0.3">
      <c r="B84" s="47" t="s">
        <v>116</v>
      </c>
      <c r="C84" s="86" t="s">
        <v>128</v>
      </c>
      <c r="D84" s="215"/>
      <c r="E84" s="215"/>
    </row>
    <row r="87" spans="1:26" ht="25.8" x14ac:dyDescent="0.3">
      <c r="B87" s="192" t="s">
        <v>62</v>
      </c>
      <c r="C87" s="193"/>
      <c r="D87" s="193"/>
      <c r="E87" s="193"/>
      <c r="F87" s="193"/>
      <c r="G87" s="193"/>
      <c r="H87" s="193"/>
      <c r="I87" s="193"/>
      <c r="J87" s="193"/>
      <c r="K87" s="193"/>
      <c r="L87" s="193"/>
      <c r="M87" s="193"/>
      <c r="N87" s="193"/>
      <c r="O87" s="193"/>
      <c r="P87" s="193"/>
    </row>
    <row r="89" spans="1:26" ht="15" thickBot="1" x14ac:dyDescent="0.35"/>
    <row r="90" spans="1:26" ht="26.4" thickBot="1" x14ac:dyDescent="0.35">
      <c r="B90" s="211" t="s">
        <v>53</v>
      </c>
      <c r="C90" s="212"/>
      <c r="D90" s="212"/>
      <c r="E90" s="212"/>
      <c r="F90" s="212"/>
      <c r="G90" s="212"/>
      <c r="H90" s="212"/>
      <c r="I90" s="212"/>
      <c r="J90" s="212"/>
      <c r="K90" s="212"/>
      <c r="L90" s="212"/>
      <c r="M90" s="212"/>
      <c r="N90" s="213"/>
    </row>
    <row r="92" spans="1:26" ht="15" thickBot="1" x14ac:dyDescent="0.35">
      <c r="M92" s="44"/>
      <c r="N92" s="44"/>
    </row>
    <row r="93" spans="1:26" s="73" customFormat="1" ht="57.6" x14ac:dyDescent="0.3">
      <c r="B93" s="83" t="s">
        <v>137</v>
      </c>
      <c r="C93" s="83" t="s">
        <v>138</v>
      </c>
      <c r="D93" s="142" t="s">
        <v>139</v>
      </c>
      <c r="E93" s="83" t="s">
        <v>44</v>
      </c>
      <c r="F93" s="83" t="s">
        <v>22</v>
      </c>
      <c r="G93" s="83" t="s">
        <v>96</v>
      </c>
      <c r="H93" s="83" t="s">
        <v>17</v>
      </c>
      <c r="I93" s="83" t="s">
        <v>10</v>
      </c>
      <c r="J93" s="83" t="s">
        <v>31</v>
      </c>
      <c r="K93" s="83" t="s">
        <v>60</v>
      </c>
      <c r="L93" s="83" t="s">
        <v>20</v>
      </c>
      <c r="M93" s="69" t="s">
        <v>26</v>
      </c>
      <c r="N93" s="83" t="s">
        <v>140</v>
      </c>
      <c r="O93" s="83" t="s">
        <v>36</v>
      </c>
      <c r="P93" s="84" t="s">
        <v>11</v>
      </c>
      <c r="Q93" s="84" t="s">
        <v>19</v>
      </c>
    </row>
    <row r="94" spans="1:26" s="79" customFormat="1" ht="43.2" x14ac:dyDescent="0.3">
      <c r="A94" s="35">
        <v>1</v>
      </c>
      <c r="B94" s="80" t="s">
        <v>174</v>
      </c>
      <c r="C94" s="80" t="s">
        <v>174</v>
      </c>
      <c r="D94" s="143" t="s">
        <v>175</v>
      </c>
      <c r="E94" s="75" t="s">
        <v>179</v>
      </c>
      <c r="F94" s="76" t="s">
        <v>128</v>
      </c>
      <c r="G94" s="114"/>
      <c r="H94" s="82">
        <v>39111</v>
      </c>
      <c r="I94" s="82">
        <v>39233</v>
      </c>
      <c r="J94" s="77" t="s">
        <v>129</v>
      </c>
      <c r="K94" s="124">
        <v>0</v>
      </c>
      <c r="L94" s="77" t="s">
        <v>172</v>
      </c>
      <c r="M94" s="162">
        <v>932</v>
      </c>
      <c r="N94" s="124">
        <f>+M94*G94</f>
        <v>0</v>
      </c>
      <c r="O94" s="18">
        <v>149447181</v>
      </c>
      <c r="P94" s="18">
        <v>73</v>
      </c>
      <c r="Q94" s="115" t="s">
        <v>180</v>
      </c>
      <c r="R94" s="78"/>
      <c r="S94" s="78"/>
      <c r="T94" s="78"/>
      <c r="U94" s="78"/>
      <c r="V94" s="78"/>
      <c r="W94" s="78"/>
      <c r="X94" s="78"/>
      <c r="Y94" s="78"/>
      <c r="Z94" s="78"/>
    </row>
    <row r="95" spans="1:26" s="79" customFormat="1" ht="43.2" x14ac:dyDescent="0.3">
      <c r="A95" s="35">
        <v>2</v>
      </c>
      <c r="B95" s="80" t="s">
        <v>174</v>
      </c>
      <c r="C95" s="80" t="s">
        <v>174</v>
      </c>
      <c r="D95" s="143" t="s">
        <v>175</v>
      </c>
      <c r="E95" s="75" t="s">
        <v>181</v>
      </c>
      <c r="F95" s="76" t="s">
        <v>128</v>
      </c>
      <c r="G95" s="114"/>
      <c r="H95" s="82">
        <v>38726</v>
      </c>
      <c r="I95" s="82">
        <v>39113</v>
      </c>
      <c r="J95" s="77" t="s">
        <v>129</v>
      </c>
      <c r="K95" s="124">
        <v>0</v>
      </c>
      <c r="L95" s="163">
        <v>12</v>
      </c>
      <c r="M95" s="162">
        <v>238</v>
      </c>
      <c r="N95" s="124">
        <f>+M95*G95</f>
        <v>0</v>
      </c>
      <c r="O95" s="18">
        <v>115262580</v>
      </c>
      <c r="P95" s="18">
        <v>77</v>
      </c>
      <c r="Q95" s="115" t="s">
        <v>180</v>
      </c>
      <c r="R95" s="78"/>
      <c r="S95" s="78"/>
      <c r="T95" s="78"/>
      <c r="U95" s="78"/>
      <c r="V95" s="78"/>
      <c r="W95" s="78"/>
      <c r="X95" s="78"/>
      <c r="Y95" s="78"/>
      <c r="Z95" s="78"/>
    </row>
    <row r="96" spans="1:26" s="79" customFormat="1" x14ac:dyDescent="0.3">
      <c r="A96" s="35"/>
      <c r="B96" s="36" t="s">
        <v>16</v>
      </c>
      <c r="C96" s="80"/>
      <c r="D96" s="143"/>
      <c r="E96" s="75"/>
      <c r="F96" s="76"/>
      <c r="G96" s="76"/>
      <c r="H96" s="76"/>
      <c r="I96" s="77"/>
      <c r="J96" s="77"/>
      <c r="K96" s="81">
        <f>SUM(K94:K95)</f>
        <v>0</v>
      </c>
      <c r="L96" s="81">
        <f>SUM(L94:L95)</f>
        <v>12</v>
      </c>
      <c r="M96" s="113"/>
      <c r="N96" s="81">
        <f>SUM(N94:N95)</f>
        <v>0</v>
      </c>
      <c r="O96" s="18"/>
      <c r="P96" s="18"/>
      <c r="Q96" s="116"/>
    </row>
    <row r="97" spans="2:17" x14ac:dyDescent="0.3">
      <c r="B97" s="19"/>
      <c r="C97" s="19"/>
      <c r="D97" s="144"/>
      <c r="E97" s="20"/>
      <c r="F97" s="19"/>
      <c r="G97" s="19"/>
      <c r="H97" s="19"/>
      <c r="I97" s="19"/>
      <c r="J97" s="19"/>
      <c r="K97" s="19"/>
      <c r="L97" s="19"/>
      <c r="M97" s="19"/>
      <c r="N97" s="19"/>
      <c r="O97" s="19"/>
      <c r="P97" s="19"/>
    </row>
    <row r="98" spans="2:17" ht="18" x14ac:dyDescent="0.3">
      <c r="B98" s="40" t="s">
        <v>32</v>
      </c>
      <c r="C98" s="50" t="s">
        <v>173</v>
      </c>
      <c r="H98" s="21"/>
      <c r="I98" s="21"/>
      <c r="J98" s="21"/>
      <c r="K98" s="21"/>
      <c r="L98" s="21"/>
      <c r="M98" s="21"/>
      <c r="N98" s="19"/>
      <c r="O98" s="19"/>
      <c r="P98" s="19"/>
    </row>
    <row r="100" spans="2:17" ht="15" thickBot="1" x14ac:dyDescent="0.35"/>
    <row r="101" spans="2:17" ht="29.4" thickBot="1" x14ac:dyDescent="0.35">
      <c r="B101" s="51" t="s">
        <v>48</v>
      </c>
      <c r="C101" s="52" t="s">
        <v>49</v>
      </c>
      <c r="D101" s="146" t="s">
        <v>50</v>
      </c>
      <c r="E101" s="52" t="s">
        <v>54</v>
      </c>
    </row>
    <row r="102" spans="2:17" x14ac:dyDescent="0.3">
      <c r="B102" s="45" t="s">
        <v>117</v>
      </c>
      <c r="C102" s="48">
        <v>20</v>
      </c>
      <c r="D102" s="147">
        <v>0</v>
      </c>
      <c r="E102" s="220">
        <f>+D102+D103+D104</f>
        <v>0</v>
      </c>
    </row>
    <row r="103" spans="2:17" x14ac:dyDescent="0.3">
      <c r="B103" s="45" t="s">
        <v>118</v>
      </c>
      <c r="C103" s="38">
        <v>30</v>
      </c>
      <c r="D103" s="2">
        <v>0</v>
      </c>
      <c r="E103" s="221"/>
    </row>
    <row r="104" spans="2:17" ht="15" thickBot="1" x14ac:dyDescent="0.35">
      <c r="B104" s="45" t="s">
        <v>119</v>
      </c>
      <c r="C104" s="49">
        <v>40</v>
      </c>
      <c r="D104" s="148">
        <v>0</v>
      </c>
      <c r="E104" s="222"/>
    </row>
    <row r="106" spans="2:17" ht="15" thickBot="1" x14ac:dyDescent="0.35"/>
    <row r="107" spans="2:17" ht="26.4" thickBot="1" x14ac:dyDescent="0.35">
      <c r="B107" s="211" t="s">
        <v>51</v>
      </c>
      <c r="C107" s="212"/>
      <c r="D107" s="212"/>
      <c r="E107" s="212"/>
      <c r="F107" s="212"/>
      <c r="G107" s="212"/>
      <c r="H107" s="212"/>
      <c r="I107" s="212"/>
      <c r="J107" s="212"/>
      <c r="K107" s="212"/>
      <c r="L107" s="212"/>
      <c r="M107" s="212"/>
      <c r="N107" s="213"/>
    </row>
    <row r="109" spans="2:17" ht="43.2" x14ac:dyDescent="0.3">
      <c r="B109" s="85" t="s">
        <v>0</v>
      </c>
      <c r="C109" s="85" t="s">
        <v>39</v>
      </c>
      <c r="D109" s="135" t="s">
        <v>40</v>
      </c>
      <c r="E109" s="85" t="s">
        <v>109</v>
      </c>
      <c r="F109" s="85" t="s">
        <v>111</v>
      </c>
      <c r="G109" s="85" t="s">
        <v>112</v>
      </c>
      <c r="H109" s="85" t="s">
        <v>113</v>
      </c>
      <c r="I109" s="85" t="s">
        <v>110</v>
      </c>
      <c r="J109" s="204" t="s">
        <v>114</v>
      </c>
      <c r="K109" s="205"/>
      <c r="L109" s="206"/>
      <c r="M109" s="85" t="s">
        <v>115</v>
      </c>
      <c r="N109" s="85" t="s">
        <v>41</v>
      </c>
      <c r="O109" s="85" t="s">
        <v>42</v>
      </c>
      <c r="P109" s="204" t="s">
        <v>3</v>
      </c>
      <c r="Q109" s="206"/>
    </row>
    <row r="110" spans="2:17" ht="100.8" x14ac:dyDescent="0.3">
      <c r="B110" s="129" t="s">
        <v>253</v>
      </c>
      <c r="C110" s="129">
        <v>80</v>
      </c>
      <c r="D110" s="159" t="s">
        <v>254</v>
      </c>
      <c r="E110" s="2">
        <v>39674796</v>
      </c>
      <c r="F110" s="160" t="s">
        <v>153</v>
      </c>
      <c r="G110" s="161" t="s">
        <v>166</v>
      </c>
      <c r="H110" s="167">
        <v>37602</v>
      </c>
      <c r="I110" s="3"/>
      <c r="J110" s="159" t="s">
        <v>258</v>
      </c>
      <c r="K110" s="64" t="s">
        <v>259</v>
      </c>
      <c r="L110" s="159" t="s">
        <v>257</v>
      </c>
      <c r="M110" s="86" t="s">
        <v>128</v>
      </c>
      <c r="N110" s="86" t="s">
        <v>128</v>
      </c>
      <c r="O110" s="86" t="s">
        <v>128</v>
      </c>
      <c r="P110" s="215"/>
      <c r="Q110" s="215"/>
    </row>
    <row r="111" spans="2:17" ht="43.2" x14ac:dyDescent="0.3">
      <c r="B111" s="129" t="s">
        <v>123</v>
      </c>
      <c r="C111" s="129">
        <v>80</v>
      </c>
      <c r="D111" s="159" t="s">
        <v>255</v>
      </c>
      <c r="E111" s="2">
        <v>36287381</v>
      </c>
      <c r="F111" s="159" t="s">
        <v>260</v>
      </c>
      <c r="G111" s="159" t="s">
        <v>201</v>
      </c>
      <c r="H111" s="167">
        <v>40534</v>
      </c>
      <c r="I111" s="3"/>
      <c r="J111" s="159" t="s">
        <v>261</v>
      </c>
      <c r="K111" s="64" t="s">
        <v>262</v>
      </c>
      <c r="L111" s="63" t="s">
        <v>263</v>
      </c>
      <c r="M111" s="86" t="s">
        <v>128</v>
      </c>
      <c r="N111" s="86" t="s">
        <v>128</v>
      </c>
      <c r="O111" s="86" t="s">
        <v>128</v>
      </c>
      <c r="P111" s="223"/>
      <c r="Q111" s="224"/>
    </row>
    <row r="112" spans="2:17" ht="28.8" x14ac:dyDescent="0.3">
      <c r="B112" s="129" t="s">
        <v>124</v>
      </c>
      <c r="C112" s="129">
        <v>80</v>
      </c>
      <c r="D112" s="159" t="s">
        <v>256</v>
      </c>
      <c r="E112" s="2">
        <v>1080930420</v>
      </c>
      <c r="F112" s="159" t="s">
        <v>264</v>
      </c>
      <c r="G112" s="159" t="s">
        <v>265</v>
      </c>
      <c r="H112" s="167">
        <v>40683</v>
      </c>
      <c r="I112" s="3">
        <v>165485</v>
      </c>
      <c r="J112" s="159" t="s">
        <v>266</v>
      </c>
      <c r="K112" s="64" t="s">
        <v>267</v>
      </c>
      <c r="L112" s="63" t="s">
        <v>264</v>
      </c>
      <c r="M112" s="86" t="s">
        <v>128</v>
      </c>
      <c r="N112" s="86" t="s">
        <v>128</v>
      </c>
      <c r="O112" s="86" t="s">
        <v>128</v>
      </c>
      <c r="P112" s="215"/>
      <c r="Q112" s="215"/>
    </row>
    <row r="115" spans="2:7" ht="15" thickBot="1" x14ac:dyDescent="0.35"/>
    <row r="116" spans="2:7" ht="28.8" x14ac:dyDescent="0.3">
      <c r="B116" s="88" t="s">
        <v>33</v>
      </c>
      <c r="C116" s="88" t="s">
        <v>48</v>
      </c>
      <c r="D116" s="135" t="s">
        <v>49</v>
      </c>
      <c r="E116" s="88" t="s">
        <v>50</v>
      </c>
      <c r="F116" s="52" t="s">
        <v>55</v>
      </c>
      <c r="G116" s="60"/>
    </row>
    <row r="117" spans="2:7" ht="103.8" x14ac:dyDescent="0.3">
      <c r="B117" s="216" t="s">
        <v>52</v>
      </c>
      <c r="C117" s="4" t="s">
        <v>120</v>
      </c>
      <c r="D117" s="2">
        <v>25</v>
      </c>
      <c r="E117" s="2">
        <v>25</v>
      </c>
      <c r="F117" s="217">
        <f>+E117+E118+E119</f>
        <v>60</v>
      </c>
      <c r="G117" s="61"/>
    </row>
    <row r="118" spans="2:7" ht="69.599999999999994" x14ac:dyDescent="0.3">
      <c r="B118" s="216"/>
      <c r="C118" s="4" t="s">
        <v>121</v>
      </c>
      <c r="D118" s="129">
        <v>25</v>
      </c>
      <c r="E118" s="159">
        <v>25</v>
      </c>
      <c r="F118" s="218"/>
      <c r="G118" s="61"/>
    </row>
    <row r="119" spans="2:7" ht="58.2" x14ac:dyDescent="0.3">
      <c r="B119" s="216"/>
      <c r="C119" s="4" t="s">
        <v>122</v>
      </c>
      <c r="D119" s="2">
        <v>10</v>
      </c>
      <c r="E119" s="2">
        <v>10</v>
      </c>
      <c r="F119" s="219"/>
      <c r="G119" s="61"/>
    </row>
    <row r="120" spans="2:7" x14ac:dyDescent="0.3">
      <c r="C120" s="70"/>
    </row>
    <row r="123" spans="2:7" x14ac:dyDescent="0.3">
      <c r="B123" s="87" t="s">
        <v>56</v>
      </c>
    </row>
    <row r="126" spans="2:7" x14ac:dyDescent="0.3">
      <c r="B126" s="89" t="s">
        <v>33</v>
      </c>
      <c r="C126" s="89" t="s">
        <v>57</v>
      </c>
      <c r="D126" s="141" t="s">
        <v>50</v>
      </c>
      <c r="E126" s="88" t="s">
        <v>16</v>
      </c>
    </row>
    <row r="127" spans="2:7" ht="27.6" x14ac:dyDescent="0.3">
      <c r="B127" s="71" t="s">
        <v>58</v>
      </c>
      <c r="C127" s="72">
        <v>40</v>
      </c>
      <c r="D127" s="2">
        <f>+E102</f>
        <v>0</v>
      </c>
      <c r="E127" s="201">
        <f>+D127+D128</f>
        <v>60</v>
      </c>
    </row>
    <row r="128" spans="2:7" ht="41.4" x14ac:dyDescent="0.3">
      <c r="B128" s="71" t="s">
        <v>59</v>
      </c>
      <c r="C128" s="72">
        <v>60</v>
      </c>
      <c r="D128" s="2">
        <f>+F117</f>
        <v>60</v>
      </c>
      <c r="E128" s="202"/>
    </row>
    <row r="139" spans="1:1" x14ac:dyDescent="0.3">
      <c r="A139" s="5" t="s">
        <v>161</v>
      </c>
    </row>
  </sheetData>
  <mergeCells count="38">
    <mergeCell ref="P112:Q112"/>
    <mergeCell ref="B117:B119"/>
    <mergeCell ref="F117:F119"/>
    <mergeCell ref="E127:E128"/>
    <mergeCell ref="B90:N90"/>
    <mergeCell ref="E102:E104"/>
    <mergeCell ref="B107:N107"/>
    <mergeCell ref="J109:L109"/>
    <mergeCell ref="P109:Q109"/>
    <mergeCell ref="P110:Q110"/>
    <mergeCell ref="P111:Q111"/>
    <mergeCell ref="B87:P87"/>
    <mergeCell ref="P76:Q76"/>
    <mergeCell ref="P77:Q77"/>
    <mergeCell ref="B80:N80"/>
    <mergeCell ref="D83:E83"/>
    <mergeCell ref="D84:E84"/>
    <mergeCell ref="J75:L75"/>
    <mergeCell ref="P75:Q75"/>
    <mergeCell ref="C57:N57"/>
    <mergeCell ref="B59:N59"/>
    <mergeCell ref="O62:P62"/>
    <mergeCell ref="O63:P63"/>
    <mergeCell ref="B70:N70"/>
    <mergeCell ref="B53:B54"/>
    <mergeCell ref="C53:C54"/>
    <mergeCell ref="D53:E53"/>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44 A65540 IS65540 SO65540 ACK65540 AMG65540 AWC65540 BFY65540 BPU65540 BZQ65540 CJM65540 CTI65540 DDE65540 DNA65540 DWW65540 EGS65540 EQO65540 FAK65540 FKG65540 FUC65540 GDY65540 GNU65540 GXQ65540 HHM65540 HRI65540 IBE65540 ILA65540 IUW65540 JES65540 JOO65540 JYK65540 KIG65540 KSC65540 LBY65540 LLU65540 LVQ65540 MFM65540 MPI65540 MZE65540 NJA65540 NSW65540 OCS65540 OMO65540 OWK65540 PGG65540 PQC65540 PZY65540 QJU65540 QTQ65540 RDM65540 RNI65540 RXE65540 SHA65540 SQW65540 TAS65540 TKO65540 TUK65540 UEG65540 UOC65540 UXY65540 VHU65540 VRQ65540 WBM65540 WLI65540 WVE65540 A131076 IS131076 SO131076 ACK131076 AMG131076 AWC131076 BFY131076 BPU131076 BZQ131076 CJM131076 CTI131076 DDE131076 DNA131076 DWW131076 EGS131076 EQO131076 FAK131076 FKG131076 FUC131076 GDY131076 GNU131076 GXQ131076 HHM131076 HRI131076 IBE131076 ILA131076 IUW131076 JES131076 JOO131076 JYK131076 KIG131076 KSC131076 LBY131076 LLU131076 LVQ131076 MFM131076 MPI131076 MZE131076 NJA131076 NSW131076 OCS131076 OMO131076 OWK131076 PGG131076 PQC131076 PZY131076 QJU131076 QTQ131076 RDM131076 RNI131076 RXE131076 SHA131076 SQW131076 TAS131076 TKO131076 TUK131076 UEG131076 UOC131076 UXY131076 VHU131076 VRQ131076 WBM131076 WLI131076 WVE131076 A196612 IS196612 SO196612 ACK196612 AMG196612 AWC196612 BFY196612 BPU196612 BZQ196612 CJM196612 CTI196612 DDE196612 DNA196612 DWW196612 EGS196612 EQO196612 FAK196612 FKG196612 FUC196612 GDY196612 GNU196612 GXQ196612 HHM196612 HRI196612 IBE196612 ILA196612 IUW196612 JES196612 JOO196612 JYK196612 KIG196612 KSC196612 LBY196612 LLU196612 LVQ196612 MFM196612 MPI196612 MZE196612 NJA196612 NSW196612 OCS196612 OMO196612 OWK196612 PGG196612 PQC196612 PZY196612 QJU196612 QTQ196612 RDM196612 RNI196612 RXE196612 SHA196612 SQW196612 TAS196612 TKO196612 TUK196612 UEG196612 UOC196612 UXY196612 VHU196612 VRQ196612 WBM196612 WLI196612 WVE196612 A262148 IS262148 SO262148 ACK262148 AMG262148 AWC262148 BFY262148 BPU262148 BZQ262148 CJM262148 CTI262148 DDE262148 DNA262148 DWW262148 EGS262148 EQO262148 FAK262148 FKG262148 FUC262148 GDY262148 GNU262148 GXQ262148 HHM262148 HRI262148 IBE262148 ILA262148 IUW262148 JES262148 JOO262148 JYK262148 KIG262148 KSC262148 LBY262148 LLU262148 LVQ262148 MFM262148 MPI262148 MZE262148 NJA262148 NSW262148 OCS262148 OMO262148 OWK262148 PGG262148 PQC262148 PZY262148 QJU262148 QTQ262148 RDM262148 RNI262148 RXE262148 SHA262148 SQW262148 TAS262148 TKO262148 TUK262148 UEG262148 UOC262148 UXY262148 VHU262148 VRQ262148 WBM262148 WLI262148 WVE262148 A327684 IS327684 SO327684 ACK327684 AMG327684 AWC327684 BFY327684 BPU327684 BZQ327684 CJM327684 CTI327684 DDE327684 DNA327684 DWW327684 EGS327684 EQO327684 FAK327684 FKG327684 FUC327684 GDY327684 GNU327684 GXQ327684 HHM327684 HRI327684 IBE327684 ILA327684 IUW327684 JES327684 JOO327684 JYK327684 KIG327684 KSC327684 LBY327684 LLU327684 LVQ327684 MFM327684 MPI327684 MZE327684 NJA327684 NSW327684 OCS327684 OMO327684 OWK327684 PGG327684 PQC327684 PZY327684 QJU327684 QTQ327684 RDM327684 RNI327684 RXE327684 SHA327684 SQW327684 TAS327684 TKO327684 TUK327684 UEG327684 UOC327684 UXY327684 VHU327684 VRQ327684 WBM327684 WLI327684 WVE327684 A393220 IS393220 SO393220 ACK393220 AMG393220 AWC393220 BFY393220 BPU393220 BZQ393220 CJM393220 CTI393220 DDE393220 DNA393220 DWW393220 EGS393220 EQO393220 FAK393220 FKG393220 FUC393220 GDY393220 GNU393220 GXQ393220 HHM393220 HRI393220 IBE393220 ILA393220 IUW393220 JES393220 JOO393220 JYK393220 KIG393220 KSC393220 LBY393220 LLU393220 LVQ393220 MFM393220 MPI393220 MZE393220 NJA393220 NSW393220 OCS393220 OMO393220 OWK393220 PGG393220 PQC393220 PZY393220 QJU393220 QTQ393220 RDM393220 RNI393220 RXE393220 SHA393220 SQW393220 TAS393220 TKO393220 TUK393220 UEG393220 UOC393220 UXY393220 VHU393220 VRQ393220 WBM393220 WLI393220 WVE393220 A458756 IS458756 SO458756 ACK458756 AMG458756 AWC458756 BFY458756 BPU458756 BZQ458756 CJM458756 CTI458756 DDE458756 DNA458756 DWW458756 EGS458756 EQO458756 FAK458756 FKG458756 FUC458756 GDY458756 GNU458756 GXQ458756 HHM458756 HRI458756 IBE458756 ILA458756 IUW458756 JES458756 JOO458756 JYK458756 KIG458756 KSC458756 LBY458756 LLU458756 LVQ458756 MFM458756 MPI458756 MZE458756 NJA458756 NSW458756 OCS458756 OMO458756 OWK458756 PGG458756 PQC458756 PZY458756 QJU458756 QTQ458756 RDM458756 RNI458756 RXE458756 SHA458756 SQW458756 TAS458756 TKO458756 TUK458756 UEG458756 UOC458756 UXY458756 VHU458756 VRQ458756 WBM458756 WLI458756 WVE458756 A524292 IS524292 SO524292 ACK524292 AMG524292 AWC524292 BFY524292 BPU524292 BZQ524292 CJM524292 CTI524292 DDE524292 DNA524292 DWW524292 EGS524292 EQO524292 FAK524292 FKG524292 FUC524292 GDY524292 GNU524292 GXQ524292 HHM524292 HRI524292 IBE524292 ILA524292 IUW524292 JES524292 JOO524292 JYK524292 KIG524292 KSC524292 LBY524292 LLU524292 LVQ524292 MFM524292 MPI524292 MZE524292 NJA524292 NSW524292 OCS524292 OMO524292 OWK524292 PGG524292 PQC524292 PZY524292 QJU524292 QTQ524292 RDM524292 RNI524292 RXE524292 SHA524292 SQW524292 TAS524292 TKO524292 TUK524292 UEG524292 UOC524292 UXY524292 VHU524292 VRQ524292 WBM524292 WLI524292 WVE524292 A589828 IS589828 SO589828 ACK589828 AMG589828 AWC589828 BFY589828 BPU589828 BZQ589828 CJM589828 CTI589828 DDE589828 DNA589828 DWW589828 EGS589828 EQO589828 FAK589828 FKG589828 FUC589828 GDY589828 GNU589828 GXQ589828 HHM589828 HRI589828 IBE589828 ILA589828 IUW589828 JES589828 JOO589828 JYK589828 KIG589828 KSC589828 LBY589828 LLU589828 LVQ589828 MFM589828 MPI589828 MZE589828 NJA589828 NSW589828 OCS589828 OMO589828 OWK589828 PGG589828 PQC589828 PZY589828 QJU589828 QTQ589828 RDM589828 RNI589828 RXE589828 SHA589828 SQW589828 TAS589828 TKO589828 TUK589828 UEG589828 UOC589828 UXY589828 VHU589828 VRQ589828 WBM589828 WLI589828 WVE589828 A655364 IS655364 SO655364 ACK655364 AMG655364 AWC655364 BFY655364 BPU655364 BZQ655364 CJM655364 CTI655364 DDE655364 DNA655364 DWW655364 EGS655364 EQO655364 FAK655364 FKG655364 FUC655364 GDY655364 GNU655364 GXQ655364 HHM655364 HRI655364 IBE655364 ILA655364 IUW655364 JES655364 JOO655364 JYK655364 KIG655364 KSC655364 LBY655364 LLU655364 LVQ655364 MFM655364 MPI655364 MZE655364 NJA655364 NSW655364 OCS655364 OMO655364 OWK655364 PGG655364 PQC655364 PZY655364 QJU655364 QTQ655364 RDM655364 RNI655364 RXE655364 SHA655364 SQW655364 TAS655364 TKO655364 TUK655364 UEG655364 UOC655364 UXY655364 VHU655364 VRQ655364 WBM655364 WLI655364 WVE655364 A720900 IS720900 SO720900 ACK720900 AMG720900 AWC720900 BFY720900 BPU720900 BZQ720900 CJM720900 CTI720900 DDE720900 DNA720900 DWW720900 EGS720900 EQO720900 FAK720900 FKG720900 FUC720900 GDY720900 GNU720900 GXQ720900 HHM720900 HRI720900 IBE720900 ILA720900 IUW720900 JES720900 JOO720900 JYK720900 KIG720900 KSC720900 LBY720900 LLU720900 LVQ720900 MFM720900 MPI720900 MZE720900 NJA720900 NSW720900 OCS720900 OMO720900 OWK720900 PGG720900 PQC720900 PZY720900 QJU720900 QTQ720900 RDM720900 RNI720900 RXE720900 SHA720900 SQW720900 TAS720900 TKO720900 TUK720900 UEG720900 UOC720900 UXY720900 VHU720900 VRQ720900 WBM720900 WLI720900 WVE720900 A786436 IS786436 SO786436 ACK786436 AMG786436 AWC786436 BFY786436 BPU786436 BZQ786436 CJM786436 CTI786436 DDE786436 DNA786436 DWW786436 EGS786436 EQO786436 FAK786436 FKG786436 FUC786436 GDY786436 GNU786436 GXQ786436 HHM786436 HRI786436 IBE786436 ILA786436 IUW786436 JES786436 JOO786436 JYK786436 KIG786436 KSC786436 LBY786436 LLU786436 LVQ786436 MFM786436 MPI786436 MZE786436 NJA786436 NSW786436 OCS786436 OMO786436 OWK786436 PGG786436 PQC786436 PZY786436 QJU786436 QTQ786436 RDM786436 RNI786436 RXE786436 SHA786436 SQW786436 TAS786436 TKO786436 TUK786436 UEG786436 UOC786436 UXY786436 VHU786436 VRQ786436 WBM786436 WLI786436 WVE786436 A851972 IS851972 SO851972 ACK851972 AMG851972 AWC851972 BFY851972 BPU851972 BZQ851972 CJM851972 CTI851972 DDE851972 DNA851972 DWW851972 EGS851972 EQO851972 FAK851972 FKG851972 FUC851972 GDY851972 GNU851972 GXQ851972 HHM851972 HRI851972 IBE851972 ILA851972 IUW851972 JES851972 JOO851972 JYK851972 KIG851972 KSC851972 LBY851972 LLU851972 LVQ851972 MFM851972 MPI851972 MZE851972 NJA851972 NSW851972 OCS851972 OMO851972 OWK851972 PGG851972 PQC851972 PZY851972 QJU851972 QTQ851972 RDM851972 RNI851972 RXE851972 SHA851972 SQW851972 TAS851972 TKO851972 TUK851972 UEG851972 UOC851972 UXY851972 VHU851972 VRQ851972 WBM851972 WLI851972 WVE851972 A917508 IS917508 SO917508 ACK917508 AMG917508 AWC917508 BFY917508 BPU917508 BZQ917508 CJM917508 CTI917508 DDE917508 DNA917508 DWW917508 EGS917508 EQO917508 FAK917508 FKG917508 FUC917508 GDY917508 GNU917508 GXQ917508 HHM917508 HRI917508 IBE917508 ILA917508 IUW917508 JES917508 JOO917508 JYK917508 KIG917508 KSC917508 LBY917508 LLU917508 LVQ917508 MFM917508 MPI917508 MZE917508 NJA917508 NSW917508 OCS917508 OMO917508 OWK917508 PGG917508 PQC917508 PZY917508 QJU917508 QTQ917508 RDM917508 RNI917508 RXE917508 SHA917508 SQW917508 TAS917508 TKO917508 TUK917508 UEG917508 UOC917508 UXY917508 VHU917508 VRQ917508 WBM917508 WLI917508 WVE917508 A983044 IS983044 SO983044 ACK983044 AMG983044 AWC983044 BFY983044 BPU983044 BZQ983044 CJM983044 CTI983044 DDE983044 DNA983044 DWW983044 EGS983044 EQO983044 FAK983044 FKG983044 FUC983044 GDY983044 GNU983044 GXQ983044 HHM983044 HRI983044 IBE983044 ILA983044 IUW983044 JES983044 JOO983044 JYK983044 KIG983044 KSC983044 LBY983044 LLU983044 LVQ983044 MFM983044 MPI983044 MZE983044 NJA983044 NSW983044 OCS983044 OMO983044 OWK983044 PGG983044 PQC983044 PZY983044 QJU983044 QTQ983044 RDM983044 RNI983044 RXE983044 SHA983044 SQW983044 TAS983044 TKO983044 TUK983044 UEG983044 UOC983044 UXY983044 VHU983044 VRQ983044 WBM983044 WLI98304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4 WLL983044 C65540 IV65540 SR65540 ACN65540 AMJ65540 AWF65540 BGB65540 BPX65540 BZT65540 CJP65540 CTL65540 DDH65540 DND65540 DWZ65540 EGV65540 EQR65540 FAN65540 FKJ65540 FUF65540 GEB65540 GNX65540 GXT65540 HHP65540 HRL65540 IBH65540 ILD65540 IUZ65540 JEV65540 JOR65540 JYN65540 KIJ65540 KSF65540 LCB65540 LLX65540 LVT65540 MFP65540 MPL65540 MZH65540 NJD65540 NSZ65540 OCV65540 OMR65540 OWN65540 PGJ65540 PQF65540 QAB65540 QJX65540 QTT65540 RDP65540 RNL65540 RXH65540 SHD65540 SQZ65540 TAV65540 TKR65540 TUN65540 UEJ65540 UOF65540 UYB65540 VHX65540 VRT65540 WBP65540 WLL65540 WVH65540 C131076 IV131076 SR131076 ACN131076 AMJ131076 AWF131076 BGB131076 BPX131076 BZT131076 CJP131076 CTL131076 DDH131076 DND131076 DWZ131076 EGV131076 EQR131076 FAN131076 FKJ131076 FUF131076 GEB131076 GNX131076 GXT131076 HHP131076 HRL131076 IBH131076 ILD131076 IUZ131076 JEV131076 JOR131076 JYN131076 KIJ131076 KSF131076 LCB131076 LLX131076 LVT131076 MFP131076 MPL131076 MZH131076 NJD131076 NSZ131076 OCV131076 OMR131076 OWN131076 PGJ131076 PQF131076 QAB131076 QJX131076 QTT131076 RDP131076 RNL131076 RXH131076 SHD131076 SQZ131076 TAV131076 TKR131076 TUN131076 UEJ131076 UOF131076 UYB131076 VHX131076 VRT131076 WBP131076 WLL131076 WVH131076 C196612 IV196612 SR196612 ACN196612 AMJ196612 AWF196612 BGB196612 BPX196612 BZT196612 CJP196612 CTL196612 DDH196612 DND196612 DWZ196612 EGV196612 EQR196612 FAN196612 FKJ196612 FUF196612 GEB196612 GNX196612 GXT196612 HHP196612 HRL196612 IBH196612 ILD196612 IUZ196612 JEV196612 JOR196612 JYN196612 KIJ196612 KSF196612 LCB196612 LLX196612 LVT196612 MFP196612 MPL196612 MZH196612 NJD196612 NSZ196612 OCV196612 OMR196612 OWN196612 PGJ196612 PQF196612 QAB196612 QJX196612 QTT196612 RDP196612 RNL196612 RXH196612 SHD196612 SQZ196612 TAV196612 TKR196612 TUN196612 UEJ196612 UOF196612 UYB196612 VHX196612 VRT196612 WBP196612 WLL196612 WVH196612 C262148 IV262148 SR262148 ACN262148 AMJ262148 AWF262148 BGB262148 BPX262148 BZT262148 CJP262148 CTL262148 DDH262148 DND262148 DWZ262148 EGV262148 EQR262148 FAN262148 FKJ262148 FUF262148 GEB262148 GNX262148 GXT262148 HHP262148 HRL262148 IBH262148 ILD262148 IUZ262148 JEV262148 JOR262148 JYN262148 KIJ262148 KSF262148 LCB262148 LLX262148 LVT262148 MFP262148 MPL262148 MZH262148 NJD262148 NSZ262148 OCV262148 OMR262148 OWN262148 PGJ262148 PQF262148 QAB262148 QJX262148 QTT262148 RDP262148 RNL262148 RXH262148 SHD262148 SQZ262148 TAV262148 TKR262148 TUN262148 UEJ262148 UOF262148 UYB262148 VHX262148 VRT262148 WBP262148 WLL262148 WVH262148 C327684 IV327684 SR327684 ACN327684 AMJ327684 AWF327684 BGB327684 BPX327684 BZT327684 CJP327684 CTL327684 DDH327684 DND327684 DWZ327684 EGV327684 EQR327684 FAN327684 FKJ327684 FUF327684 GEB327684 GNX327684 GXT327684 HHP327684 HRL327684 IBH327684 ILD327684 IUZ327684 JEV327684 JOR327684 JYN327684 KIJ327684 KSF327684 LCB327684 LLX327684 LVT327684 MFP327684 MPL327684 MZH327684 NJD327684 NSZ327684 OCV327684 OMR327684 OWN327684 PGJ327684 PQF327684 QAB327684 QJX327684 QTT327684 RDP327684 RNL327684 RXH327684 SHD327684 SQZ327684 TAV327684 TKR327684 TUN327684 UEJ327684 UOF327684 UYB327684 VHX327684 VRT327684 WBP327684 WLL327684 WVH327684 C393220 IV393220 SR393220 ACN393220 AMJ393220 AWF393220 BGB393220 BPX393220 BZT393220 CJP393220 CTL393220 DDH393220 DND393220 DWZ393220 EGV393220 EQR393220 FAN393220 FKJ393220 FUF393220 GEB393220 GNX393220 GXT393220 HHP393220 HRL393220 IBH393220 ILD393220 IUZ393220 JEV393220 JOR393220 JYN393220 KIJ393220 KSF393220 LCB393220 LLX393220 LVT393220 MFP393220 MPL393220 MZH393220 NJD393220 NSZ393220 OCV393220 OMR393220 OWN393220 PGJ393220 PQF393220 QAB393220 QJX393220 QTT393220 RDP393220 RNL393220 RXH393220 SHD393220 SQZ393220 TAV393220 TKR393220 TUN393220 UEJ393220 UOF393220 UYB393220 VHX393220 VRT393220 WBP393220 WLL393220 WVH393220 C458756 IV458756 SR458756 ACN458756 AMJ458756 AWF458756 BGB458756 BPX458756 BZT458756 CJP458756 CTL458756 DDH458756 DND458756 DWZ458756 EGV458756 EQR458756 FAN458756 FKJ458756 FUF458756 GEB458756 GNX458756 GXT458756 HHP458756 HRL458756 IBH458756 ILD458756 IUZ458756 JEV458756 JOR458756 JYN458756 KIJ458756 KSF458756 LCB458756 LLX458756 LVT458756 MFP458756 MPL458756 MZH458756 NJD458756 NSZ458756 OCV458756 OMR458756 OWN458756 PGJ458756 PQF458756 QAB458756 QJX458756 QTT458756 RDP458756 RNL458756 RXH458756 SHD458756 SQZ458756 TAV458756 TKR458756 TUN458756 UEJ458756 UOF458756 UYB458756 VHX458756 VRT458756 WBP458756 WLL458756 WVH458756 C524292 IV524292 SR524292 ACN524292 AMJ524292 AWF524292 BGB524292 BPX524292 BZT524292 CJP524292 CTL524292 DDH524292 DND524292 DWZ524292 EGV524292 EQR524292 FAN524292 FKJ524292 FUF524292 GEB524292 GNX524292 GXT524292 HHP524292 HRL524292 IBH524292 ILD524292 IUZ524292 JEV524292 JOR524292 JYN524292 KIJ524292 KSF524292 LCB524292 LLX524292 LVT524292 MFP524292 MPL524292 MZH524292 NJD524292 NSZ524292 OCV524292 OMR524292 OWN524292 PGJ524292 PQF524292 QAB524292 QJX524292 QTT524292 RDP524292 RNL524292 RXH524292 SHD524292 SQZ524292 TAV524292 TKR524292 TUN524292 UEJ524292 UOF524292 UYB524292 VHX524292 VRT524292 WBP524292 WLL524292 WVH524292 C589828 IV589828 SR589828 ACN589828 AMJ589828 AWF589828 BGB589828 BPX589828 BZT589828 CJP589828 CTL589828 DDH589828 DND589828 DWZ589828 EGV589828 EQR589828 FAN589828 FKJ589828 FUF589828 GEB589828 GNX589828 GXT589828 HHP589828 HRL589828 IBH589828 ILD589828 IUZ589828 JEV589828 JOR589828 JYN589828 KIJ589828 KSF589828 LCB589828 LLX589828 LVT589828 MFP589828 MPL589828 MZH589828 NJD589828 NSZ589828 OCV589828 OMR589828 OWN589828 PGJ589828 PQF589828 QAB589828 QJX589828 QTT589828 RDP589828 RNL589828 RXH589828 SHD589828 SQZ589828 TAV589828 TKR589828 TUN589828 UEJ589828 UOF589828 UYB589828 VHX589828 VRT589828 WBP589828 WLL589828 WVH589828 C655364 IV655364 SR655364 ACN655364 AMJ655364 AWF655364 BGB655364 BPX655364 BZT655364 CJP655364 CTL655364 DDH655364 DND655364 DWZ655364 EGV655364 EQR655364 FAN655364 FKJ655364 FUF655364 GEB655364 GNX655364 GXT655364 HHP655364 HRL655364 IBH655364 ILD655364 IUZ655364 JEV655364 JOR655364 JYN655364 KIJ655364 KSF655364 LCB655364 LLX655364 LVT655364 MFP655364 MPL655364 MZH655364 NJD655364 NSZ655364 OCV655364 OMR655364 OWN655364 PGJ655364 PQF655364 QAB655364 QJX655364 QTT655364 RDP655364 RNL655364 RXH655364 SHD655364 SQZ655364 TAV655364 TKR655364 TUN655364 UEJ655364 UOF655364 UYB655364 VHX655364 VRT655364 WBP655364 WLL655364 WVH655364 C720900 IV720900 SR720900 ACN720900 AMJ720900 AWF720900 BGB720900 BPX720900 BZT720900 CJP720900 CTL720900 DDH720900 DND720900 DWZ720900 EGV720900 EQR720900 FAN720900 FKJ720900 FUF720900 GEB720900 GNX720900 GXT720900 HHP720900 HRL720900 IBH720900 ILD720900 IUZ720900 JEV720900 JOR720900 JYN720900 KIJ720900 KSF720900 LCB720900 LLX720900 LVT720900 MFP720900 MPL720900 MZH720900 NJD720900 NSZ720900 OCV720900 OMR720900 OWN720900 PGJ720900 PQF720900 QAB720900 QJX720900 QTT720900 RDP720900 RNL720900 RXH720900 SHD720900 SQZ720900 TAV720900 TKR720900 TUN720900 UEJ720900 UOF720900 UYB720900 VHX720900 VRT720900 WBP720900 WLL720900 WVH720900 C786436 IV786436 SR786436 ACN786436 AMJ786436 AWF786436 BGB786436 BPX786436 BZT786436 CJP786436 CTL786436 DDH786436 DND786436 DWZ786436 EGV786436 EQR786436 FAN786436 FKJ786436 FUF786436 GEB786436 GNX786436 GXT786436 HHP786436 HRL786436 IBH786436 ILD786436 IUZ786436 JEV786436 JOR786436 JYN786436 KIJ786436 KSF786436 LCB786436 LLX786436 LVT786436 MFP786436 MPL786436 MZH786436 NJD786436 NSZ786436 OCV786436 OMR786436 OWN786436 PGJ786436 PQF786436 QAB786436 QJX786436 QTT786436 RDP786436 RNL786436 RXH786436 SHD786436 SQZ786436 TAV786436 TKR786436 TUN786436 UEJ786436 UOF786436 UYB786436 VHX786436 VRT786436 WBP786436 WLL786436 WVH786436 C851972 IV851972 SR851972 ACN851972 AMJ851972 AWF851972 BGB851972 BPX851972 BZT851972 CJP851972 CTL851972 DDH851972 DND851972 DWZ851972 EGV851972 EQR851972 FAN851972 FKJ851972 FUF851972 GEB851972 GNX851972 GXT851972 HHP851972 HRL851972 IBH851972 ILD851972 IUZ851972 JEV851972 JOR851972 JYN851972 KIJ851972 KSF851972 LCB851972 LLX851972 LVT851972 MFP851972 MPL851972 MZH851972 NJD851972 NSZ851972 OCV851972 OMR851972 OWN851972 PGJ851972 PQF851972 QAB851972 QJX851972 QTT851972 RDP851972 RNL851972 RXH851972 SHD851972 SQZ851972 TAV851972 TKR851972 TUN851972 UEJ851972 UOF851972 UYB851972 VHX851972 VRT851972 WBP851972 WLL851972 WVH851972 C917508 IV917508 SR917508 ACN917508 AMJ917508 AWF917508 BGB917508 BPX917508 BZT917508 CJP917508 CTL917508 DDH917508 DND917508 DWZ917508 EGV917508 EQR917508 FAN917508 FKJ917508 FUF917508 GEB917508 GNX917508 GXT917508 HHP917508 HRL917508 IBH917508 ILD917508 IUZ917508 JEV917508 JOR917508 JYN917508 KIJ917508 KSF917508 LCB917508 LLX917508 LVT917508 MFP917508 MPL917508 MZH917508 NJD917508 NSZ917508 OCV917508 OMR917508 OWN917508 PGJ917508 PQF917508 QAB917508 QJX917508 QTT917508 RDP917508 RNL917508 RXH917508 SHD917508 SQZ917508 TAV917508 TKR917508 TUN917508 UEJ917508 UOF917508 UYB917508 VHX917508 VRT917508 WBP917508 WLL917508 WVH917508 C983044 IV983044 SR983044 ACN983044 AMJ983044 AWF983044 BGB983044 BPX983044 BZT983044 CJP983044 CTL983044 DDH983044 DND983044 DWZ983044 EGV983044 EQR983044 FAN983044 FKJ983044 FUF983044 GEB983044 GNX983044 GXT983044 HHP983044 HRL983044 IBH983044 ILD983044 IUZ983044 JEV983044 JOR983044 JYN983044 KIJ983044 KSF983044 LCB983044 LLX983044 LVT983044 MFP983044 MPL983044 MZH983044 NJD983044 NSZ983044 OCV983044 OMR983044 OWN983044 PGJ983044 PQF983044 QAB983044 QJX983044 QTT983044 RDP983044 RNL983044 RXH983044 SHD983044 SQZ983044 TAV983044 TKR983044 TUN983044 UEJ983044 UOF983044 UYB983044 VHX983044 VRT983044 WBP98304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3"/>
  <sheetViews>
    <sheetView topLeftCell="E40" zoomScale="80" zoomScaleNormal="80" workbookViewId="0">
      <selection activeCell="E46" sqref="E46"/>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134" customWidth="1"/>
    <col min="5" max="5" width="25" style="5" customWidth="1"/>
    <col min="6" max="6" width="29.6640625" style="5" customWidth="1"/>
    <col min="7" max="7" width="32" style="5" customWidth="1"/>
    <col min="8" max="8" width="24.5546875" style="5" customWidth="1"/>
    <col min="9" max="9" width="23" style="5" customWidth="1"/>
    <col min="10" max="10" width="20.33203125" style="5" customWidth="1"/>
    <col min="11" max="11" width="16.33203125" style="5" customWidth="1"/>
    <col min="12" max="12" width="27.33203125" style="5" customWidth="1"/>
    <col min="13" max="13" width="23.6640625" style="5" customWidth="1"/>
    <col min="14" max="14" width="22.109375" style="5" customWidth="1"/>
    <col min="15" max="15" width="26.109375" style="5" customWidth="1"/>
    <col min="16" max="16" width="19.5546875" style="5" bestFit="1" customWidth="1"/>
    <col min="17" max="17" width="21.10937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92" t="s">
        <v>156</v>
      </c>
      <c r="C2" s="193"/>
      <c r="D2" s="193"/>
      <c r="E2" s="193"/>
      <c r="F2" s="193"/>
      <c r="G2" s="193"/>
      <c r="H2" s="193"/>
      <c r="I2" s="193"/>
      <c r="J2" s="193"/>
      <c r="K2" s="193"/>
      <c r="L2" s="193"/>
      <c r="M2" s="193"/>
      <c r="N2" s="193"/>
      <c r="O2" s="193"/>
      <c r="P2" s="193"/>
    </row>
    <row r="4" spans="2:16" ht="25.8" x14ac:dyDescent="0.3">
      <c r="B4" s="192" t="s">
        <v>47</v>
      </c>
      <c r="C4" s="193"/>
      <c r="D4" s="193"/>
      <c r="E4" s="193"/>
      <c r="F4" s="193"/>
      <c r="G4" s="193"/>
      <c r="H4" s="193"/>
      <c r="I4" s="193"/>
      <c r="J4" s="193"/>
      <c r="K4" s="193"/>
      <c r="L4" s="193"/>
      <c r="M4" s="193"/>
      <c r="N4" s="193"/>
      <c r="O4" s="193"/>
      <c r="P4" s="193"/>
    </row>
    <row r="5" spans="2:16" ht="15" thickBot="1" x14ac:dyDescent="0.35"/>
    <row r="6" spans="2:16" ht="21.6" thickBot="1" x14ac:dyDescent="0.35">
      <c r="B6" s="7" t="s">
        <v>4</v>
      </c>
      <c r="C6" s="194" t="s">
        <v>174</v>
      </c>
      <c r="D6" s="194"/>
      <c r="E6" s="194"/>
      <c r="F6" s="194"/>
      <c r="G6" s="194"/>
      <c r="H6" s="194"/>
      <c r="I6" s="194"/>
      <c r="J6" s="194"/>
      <c r="K6" s="194"/>
      <c r="L6" s="194"/>
      <c r="M6" s="194"/>
      <c r="N6" s="195"/>
    </row>
    <row r="7" spans="2:16" ht="16.2" thickBot="1" x14ac:dyDescent="0.35">
      <c r="B7" s="8" t="s">
        <v>5</v>
      </c>
      <c r="C7" s="194"/>
      <c r="D7" s="194"/>
      <c r="E7" s="194"/>
      <c r="F7" s="194"/>
      <c r="G7" s="194"/>
      <c r="H7" s="194"/>
      <c r="I7" s="194"/>
      <c r="J7" s="194"/>
      <c r="K7" s="194"/>
      <c r="L7" s="194"/>
      <c r="M7" s="194"/>
      <c r="N7" s="195"/>
    </row>
    <row r="8" spans="2:16" ht="16.2" thickBot="1" x14ac:dyDescent="0.35">
      <c r="B8" s="8" t="s">
        <v>6</v>
      </c>
      <c r="C8" s="194" t="s">
        <v>155</v>
      </c>
      <c r="D8" s="194"/>
      <c r="E8" s="194"/>
      <c r="F8" s="194"/>
      <c r="G8" s="194"/>
      <c r="H8" s="194"/>
      <c r="I8" s="194"/>
      <c r="J8" s="194"/>
      <c r="K8" s="194"/>
      <c r="L8" s="194"/>
      <c r="M8" s="194"/>
      <c r="N8" s="195"/>
    </row>
    <row r="9" spans="2:16" ht="16.2" thickBot="1" x14ac:dyDescent="0.35">
      <c r="B9" s="8" t="s">
        <v>7</v>
      </c>
      <c r="C9" s="194"/>
      <c r="D9" s="194"/>
      <c r="E9" s="194"/>
      <c r="F9" s="194"/>
      <c r="G9" s="194"/>
      <c r="H9" s="194"/>
      <c r="I9" s="194"/>
      <c r="J9" s="194"/>
      <c r="K9" s="194"/>
      <c r="L9" s="194"/>
      <c r="M9" s="194"/>
      <c r="N9" s="195"/>
    </row>
    <row r="10" spans="2:16" ht="16.2" thickBot="1" x14ac:dyDescent="0.35">
      <c r="B10" s="8" t="s">
        <v>8</v>
      </c>
      <c r="C10" s="196">
        <v>39</v>
      </c>
      <c r="D10" s="196"/>
      <c r="E10" s="197"/>
      <c r="F10" s="23"/>
      <c r="G10" s="23"/>
      <c r="H10" s="23"/>
      <c r="I10" s="23"/>
      <c r="J10" s="23"/>
      <c r="K10" s="23"/>
      <c r="L10" s="23"/>
      <c r="M10" s="23"/>
      <c r="N10" s="24"/>
    </row>
    <row r="11" spans="2:16" ht="16.2" thickBot="1" x14ac:dyDescent="0.35">
      <c r="B11" s="10" t="s">
        <v>9</v>
      </c>
      <c r="C11" s="133">
        <v>41973</v>
      </c>
      <c r="D11" s="136"/>
      <c r="E11" s="11"/>
      <c r="F11" s="11"/>
      <c r="G11" s="11"/>
      <c r="H11" s="11"/>
      <c r="I11" s="11"/>
      <c r="J11" s="11"/>
      <c r="K11" s="11"/>
      <c r="L11" s="11"/>
      <c r="M11" s="11"/>
      <c r="N11" s="12"/>
    </row>
    <row r="12" spans="2:16" ht="15.6" x14ac:dyDescent="0.3">
      <c r="B12" s="9"/>
      <c r="C12" s="13"/>
      <c r="D12" s="137"/>
      <c r="E12" s="14"/>
      <c r="F12" s="14"/>
      <c r="G12" s="14"/>
      <c r="H12" s="14"/>
      <c r="I12" s="73"/>
      <c r="J12" s="73"/>
      <c r="K12" s="73"/>
      <c r="L12" s="73"/>
      <c r="M12" s="73"/>
      <c r="N12" s="14"/>
    </row>
    <row r="13" spans="2:16" x14ac:dyDescent="0.3">
      <c r="I13" s="73"/>
      <c r="J13" s="73"/>
      <c r="K13" s="73"/>
      <c r="L13" s="73"/>
      <c r="M13" s="73"/>
      <c r="N13" s="74"/>
    </row>
    <row r="14" spans="2:16" x14ac:dyDescent="0.3">
      <c r="B14" s="198" t="s">
        <v>94</v>
      </c>
      <c r="C14" s="198"/>
      <c r="D14" s="138" t="s">
        <v>12</v>
      </c>
      <c r="E14" s="132" t="s">
        <v>13</v>
      </c>
      <c r="F14" s="132" t="s">
        <v>29</v>
      </c>
      <c r="G14" s="58"/>
      <c r="I14" s="27"/>
      <c r="J14" s="27"/>
      <c r="K14" s="27"/>
      <c r="L14" s="27"/>
      <c r="M14" s="27"/>
      <c r="N14" s="74"/>
    </row>
    <row r="15" spans="2:16" x14ac:dyDescent="0.3">
      <c r="B15" s="198"/>
      <c r="C15" s="198"/>
      <c r="D15" s="138">
        <v>39</v>
      </c>
      <c r="E15" s="25">
        <v>114270996</v>
      </c>
      <c r="F15" s="120">
        <v>42</v>
      </c>
      <c r="G15" s="59"/>
      <c r="I15" s="28"/>
      <c r="J15" s="28"/>
      <c r="K15" s="28"/>
      <c r="L15" s="28"/>
      <c r="M15" s="28"/>
      <c r="N15" s="74"/>
    </row>
    <row r="16" spans="2:16" x14ac:dyDescent="0.3">
      <c r="B16" s="198"/>
      <c r="C16" s="198"/>
      <c r="D16" s="138"/>
      <c r="E16" s="25"/>
      <c r="F16" s="25"/>
      <c r="G16" s="59"/>
      <c r="I16" s="28"/>
      <c r="J16" s="28"/>
      <c r="K16" s="28"/>
      <c r="L16" s="28"/>
      <c r="M16" s="28"/>
      <c r="N16" s="74"/>
    </row>
    <row r="17" spans="1:14" x14ac:dyDescent="0.3">
      <c r="B17" s="198"/>
      <c r="C17" s="198"/>
      <c r="D17" s="138"/>
      <c r="E17" s="25"/>
      <c r="F17" s="25"/>
      <c r="G17" s="59"/>
      <c r="I17" s="28"/>
      <c r="J17" s="28"/>
      <c r="K17" s="28"/>
      <c r="L17" s="28"/>
      <c r="M17" s="28"/>
      <c r="N17" s="74"/>
    </row>
    <row r="18" spans="1:14" x14ac:dyDescent="0.3">
      <c r="B18" s="198"/>
      <c r="C18" s="198"/>
      <c r="D18" s="138"/>
      <c r="E18" s="26"/>
      <c r="F18" s="25"/>
      <c r="G18" s="59"/>
      <c r="H18" s="16"/>
      <c r="I18" s="28"/>
      <c r="J18" s="28"/>
      <c r="K18" s="28"/>
      <c r="L18" s="28"/>
      <c r="M18" s="28"/>
      <c r="N18" s="15"/>
    </row>
    <row r="19" spans="1:14" x14ac:dyDescent="0.3">
      <c r="B19" s="198"/>
      <c r="C19" s="198"/>
      <c r="D19" s="138"/>
      <c r="E19" s="26"/>
      <c r="F19" s="25"/>
      <c r="G19" s="59"/>
      <c r="H19" s="16"/>
      <c r="I19" s="30"/>
      <c r="J19" s="30"/>
      <c r="K19" s="30"/>
      <c r="L19" s="30"/>
      <c r="M19" s="30"/>
      <c r="N19" s="15"/>
    </row>
    <row r="20" spans="1:14" x14ac:dyDescent="0.3">
      <c r="B20" s="198"/>
      <c r="C20" s="198"/>
      <c r="D20" s="138"/>
      <c r="E20" s="26"/>
      <c r="F20" s="25"/>
      <c r="G20" s="59"/>
      <c r="H20" s="16"/>
      <c r="I20" s="73"/>
      <c r="J20" s="73"/>
      <c r="K20" s="73"/>
      <c r="L20" s="73"/>
      <c r="M20" s="73"/>
      <c r="N20" s="15"/>
    </row>
    <row r="21" spans="1:14" x14ac:dyDescent="0.3">
      <c r="B21" s="198"/>
      <c r="C21" s="198"/>
      <c r="D21" s="138"/>
      <c r="E21" s="26"/>
      <c r="F21" s="25"/>
      <c r="G21" s="59"/>
      <c r="H21" s="16"/>
      <c r="I21" s="73"/>
      <c r="J21" s="73"/>
      <c r="K21" s="73"/>
      <c r="L21" s="73"/>
      <c r="M21" s="73"/>
      <c r="N21" s="15"/>
    </row>
    <row r="22" spans="1:14" ht="15" thickBot="1" x14ac:dyDescent="0.35">
      <c r="B22" s="199" t="s">
        <v>14</v>
      </c>
      <c r="C22" s="200"/>
      <c r="D22" s="138">
        <f>SUM(D15:D21)</f>
        <v>39</v>
      </c>
      <c r="E22" s="43">
        <f>SUM(E15:E21)</f>
        <v>114270996</v>
      </c>
      <c r="F22" s="121">
        <f>SUM(F15)</f>
        <v>42</v>
      </c>
      <c r="G22" s="59"/>
      <c r="H22" s="16"/>
      <c r="I22" s="73"/>
      <c r="J22" s="73"/>
      <c r="K22" s="73"/>
      <c r="L22" s="73"/>
      <c r="M22" s="73"/>
      <c r="N22" s="15"/>
    </row>
    <row r="23" spans="1:14" ht="29.4" thickBot="1" x14ac:dyDescent="0.35">
      <c r="A23" s="31"/>
      <c r="B23" s="37" t="s">
        <v>15</v>
      </c>
      <c r="C23" s="37" t="s">
        <v>95</v>
      </c>
      <c r="E23" s="27"/>
      <c r="F23" s="27"/>
      <c r="G23" s="27"/>
      <c r="H23" s="27"/>
      <c r="I23" s="6"/>
      <c r="J23" s="6"/>
      <c r="K23" s="6"/>
      <c r="L23" s="6"/>
      <c r="M23" s="6"/>
    </row>
    <row r="24" spans="1:14" ht="15" thickBot="1" x14ac:dyDescent="0.35">
      <c r="A24" s="32">
        <v>1</v>
      </c>
      <c r="C24" s="34">
        <v>34</v>
      </c>
      <c r="D24" s="139"/>
      <c r="E24" s="33">
        <f>E22</f>
        <v>114270996</v>
      </c>
      <c r="F24" s="29"/>
      <c r="G24" s="29"/>
      <c r="H24" s="29"/>
      <c r="I24" s="17"/>
      <c r="J24" s="17"/>
      <c r="K24" s="17"/>
      <c r="L24" s="17"/>
      <c r="M24" s="17"/>
    </row>
    <row r="25" spans="1:14" x14ac:dyDescent="0.3">
      <c r="A25" s="65"/>
      <c r="C25" s="66"/>
      <c r="D25" s="140"/>
      <c r="E25" s="67"/>
      <c r="F25" s="29"/>
      <c r="G25" s="29"/>
      <c r="H25" s="29"/>
      <c r="I25" s="17"/>
      <c r="J25" s="17"/>
      <c r="K25" s="17"/>
      <c r="L25" s="17"/>
      <c r="M25" s="17"/>
    </row>
    <row r="26" spans="1:14" x14ac:dyDescent="0.3">
      <c r="A26" s="65"/>
      <c r="C26" s="66"/>
      <c r="D26" s="140"/>
      <c r="E26" s="67"/>
      <c r="F26" s="29"/>
      <c r="G26" s="29"/>
      <c r="H26" s="29"/>
      <c r="I26" s="17"/>
      <c r="J26" s="17"/>
      <c r="K26" s="17"/>
      <c r="L26" s="17"/>
      <c r="M26" s="17"/>
    </row>
    <row r="27" spans="1:14" x14ac:dyDescent="0.3">
      <c r="A27" s="65"/>
      <c r="B27" s="87" t="s">
        <v>127</v>
      </c>
      <c r="C27" s="70"/>
      <c r="E27" s="70"/>
      <c r="F27" s="70"/>
      <c r="G27" s="70"/>
      <c r="H27" s="70"/>
      <c r="I27" s="73"/>
      <c r="J27" s="73"/>
      <c r="K27" s="73"/>
      <c r="L27" s="73"/>
      <c r="M27" s="73"/>
      <c r="N27" s="74"/>
    </row>
    <row r="28" spans="1:14" x14ac:dyDescent="0.3">
      <c r="A28" s="65"/>
      <c r="B28" s="70"/>
      <c r="C28" s="70"/>
      <c r="E28" s="70"/>
      <c r="F28" s="70"/>
      <c r="G28" s="70"/>
      <c r="H28" s="70"/>
      <c r="I28" s="73"/>
      <c r="J28" s="73"/>
      <c r="K28" s="73"/>
      <c r="L28" s="73"/>
      <c r="M28" s="73"/>
      <c r="N28" s="74"/>
    </row>
    <row r="29" spans="1:14" x14ac:dyDescent="0.3">
      <c r="A29" s="65"/>
      <c r="B29" s="89" t="s">
        <v>33</v>
      </c>
      <c r="C29" s="89" t="s">
        <v>128</v>
      </c>
      <c r="D29" s="149" t="s">
        <v>129</v>
      </c>
      <c r="E29" s="70"/>
      <c r="F29" s="70"/>
      <c r="G29" s="70"/>
      <c r="H29" s="70"/>
      <c r="I29" s="73"/>
      <c r="J29" s="73"/>
      <c r="K29" s="73"/>
      <c r="L29" s="73"/>
      <c r="M29" s="73"/>
      <c r="N29" s="74"/>
    </row>
    <row r="30" spans="1:14" x14ac:dyDescent="0.3">
      <c r="A30" s="65"/>
      <c r="B30" s="86" t="s">
        <v>130</v>
      </c>
      <c r="C30" s="130"/>
      <c r="D30" s="128" t="s">
        <v>150</v>
      </c>
      <c r="E30" s="70"/>
      <c r="F30" s="70"/>
      <c r="G30" s="70"/>
      <c r="H30" s="70"/>
      <c r="I30" s="73"/>
      <c r="J30" s="73"/>
      <c r="K30" s="73"/>
      <c r="L30" s="73"/>
      <c r="M30" s="73"/>
      <c r="N30" s="74"/>
    </row>
    <row r="31" spans="1:14" x14ac:dyDescent="0.3">
      <c r="A31" s="65"/>
      <c r="B31" s="86" t="s">
        <v>131</v>
      </c>
      <c r="C31" s="130" t="s">
        <v>150</v>
      </c>
      <c r="D31" s="128"/>
      <c r="E31" s="70"/>
      <c r="F31" s="70"/>
      <c r="G31" s="70"/>
      <c r="H31" s="70"/>
      <c r="I31" s="73"/>
      <c r="J31" s="73"/>
      <c r="K31" s="73"/>
      <c r="L31" s="73"/>
      <c r="M31" s="73"/>
      <c r="N31" s="74"/>
    </row>
    <row r="32" spans="1:14" x14ac:dyDescent="0.3">
      <c r="A32" s="65"/>
      <c r="B32" s="86" t="s">
        <v>132</v>
      </c>
      <c r="C32" s="130" t="s">
        <v>150</v>
      </c>
      <c r="D32" s="128"/>
      <c r="E32" s="70"/>
      <c r="F32" s="70"/>
      <c r="G32" s="70"/>
      <c r="H32" s="70"/>
      <c r="I32" s="73"/>
      <c r="J32" s="73"/>
      <c r="K32" s="73"/>
      <c r="L32" s="73"/>
      <c r="M32" s="73"/>
      <c r="N32" s="74"/>
    </row>
    <row r="33" spans="1:26" x14ac:dyDescent="0.3">
      <c r="A33" s="65"/>
      <c r="B33" s="86" t="s">
        <v>133</v>
      </c>
      <c r="C33" s="130" t="s">
        <v>150</v>
      </c>
      <c r="D33" s="128"/>
      <c r="E33" s="70"/>
      <c r="F33" s="70"/>
      <c r="G33" s="70"/>
      <c r="H33" s="70"/>
      <c r="I33" s="73"/>
      <c r="J33" s="73"/>
      <c r="K33" s="73"/>
      <c r="L33" s="73"/>
      <c r="M33" s="73"/>
      <c r="N33" s="74"/>
    </row>
    <row r="34" spans="1:26" x14ac:dyDescent="0.3">
      <c r="A34" s="65"/>
      <c r="B34" s="70"/>
      <c r="C34" s="70"/>
      <c r="E34" s="70"/>
      <c r="F34" s="70"/>
      <c r="G34" s="70"/>
      <c r="H34" s="70"/>
      <c r="I34" s="73"/>
      <c r="J34" s="73"/>
      <c r="K34" s="73"/>
      <c r="L34" s="73"/>
      <c r="M34" s="73"/>
      <c r="N34" s="74"/>
    </row>
    <row r="35" spans="1:26" x14ac:dyDescent="0.3">
      <c r="A35" s="65"/>
      <c r="B35" s="70"/>
      <c r="C35" s="70"/>
      <c r="E35" s="70"/>
      <c r="F35" s="70"/>
      <c r="G35" s="70"/>
      <c r="H35" s="70"/>
      <c r="I35" s="73"/>
      <c r="J35" s="73"/>
      <c r="K35" s="73"/>
      <c r="L35" s="73"/>
      <c r="M35" s="73"/>
      <c r="N35" s="74"/>
    </row>
    <row r="36" spans="1:26" x14ac:dyDescent="0.3">
      <c r="A36" s="65"/>
      <c r="B36" s="87" t="s">
        <v>134</v>
      </c>
      <c r="C36" s="70"/>
      <c r="E36" s="70"/>
      <c r="F36" s="70"/>
      <c r="G36" s="70"/>
      <c r="H36" s="70"/>
      <c r="I36" s="73"/>
      <c r="J36" s="73"/>
      <c r="K36" s="73"/>
      <c r="L36" s="73"/>
      <c r="M36" s="73"/>
      <c r="N36" s="74"/>
    </row>
    <row r="37" spans="1:26" x14ac:dyDescent="0.3">
      <c r="A37" s="65"/>
      <c r="B37" s="70"/>
      <c r="C37" s="70"/>
      <c r="E37" s="70"/>
      <c r="F37" s="70"/>
      <c r="G37" s="70"/>
      <c r="H37" s="70"/>
      <c r="I37" s="73"/>
      <c r="J37" s="73"/>
      <c r="K37" s="73"/>
      <c r="L37" s="73"/>
      <c r="M37" s="73"/>
      <c r="N37" s="74"/>
    </row>
    <row r="38" spans="1:26" x14ac:dyDescent="0.3">
      <c r="A38" s="65"/>
      <c r="B38" s="70"/>
      <c r="C38" s="70"/>
      <c r="E38" s="70"/>
      <c r="F38" s="70"/>
      <c r="G38" s="70"/>
      <c r="H38" s="70"/>
      <c r="I38" s="73"/>
      <c r="J38" s="73"/>
      <c r="K38" s="73"/>
      <c r="L38" s="73"/>
      <c r="M38" s="73"/>
      <c r="N38" s="74"/>
    </row>
    <row r="39" spans="1:26" x14ac:dyDescent="0.3">
      <c r="A39" s="65"/>
      <c r="B39" s="89" t="s">
        <v>33</v>
      </c>
      <c r="C39" s="89" t="s">
        <v>57</v>
      </c>
      <c r="D39" s="141" t="s">
        <v>50</v>
      </c>
      <c r="E39" s="88" t="s">
        <v>16</v>
      </c>
      <c r="F39" s="70"/>
      <c r="G39" s="70"/>
      <c r="H39" s="70"/>
      <c r="I39" s="73"/>
      <c r="J39" s="73"/>
      <c r="K39" s="73"/>
      <c r="L39" s="73"/>
      <c r="M39" s="73"/>
      <c r="N39" s="74"/>
    </row>
    <row r="40" spans="1:26" ht="27.6" x14ac:dyDescent="0.3">
      <c r="A40" s="65"/>
      <c r="B40" s="71" t="s">
        <v>135</v>
      </c>
      <c r="C40" s="72">
        <v>40</v>
      </c>
      <c r="D40" s="2">
        <v>0</v>
      </c>
      <c r="E40" s="201">
        <f>+D40+D41</f>
        <v>10</v>
      </c>
      <c r="F40" s="70"/>
      <c r="G40" s="70"/>
      <c r="H40" s="70"/>
      <c r="I40" s="73"/>
      <c r="J40" s="73"/>
      <c r="K40" s="73"/>
      <c r="L40" s="73"/>
      <c r="M40" s="73"/>
      <c r="N40" s="74"/>
    </row>
    <row r="41" spans="1:26" ht="41.4" x14ac:dyDescent="0.3">
      <c r="A41" s="65"/>
      <c r="B41" s="71" t="s">
        <v>136</v>
      </c>
      <c r="C41" s="72">
        <v>60</v>
      </c>
      <c r="D41" s="2">
        <v>10</v>
      </c>
      <c r="E41" s="202"/>
      <c r="F41" s="70"/>
      <c r="G41" s="70"/>
      <c r="H41" s="70"/>
      <c r="I41" s="73"/>
      <c r="J41" s="73"/>
      <c r="K41" s="73"/>
      <c r="L41" s="73"/>
      <c r="M41" s="73"/>
      <c r="N41" s="74"/>
    </row>
    <row r="42" spans="1:26" x14ac:dyDescent="0.3">
      <c r="A42" s="65"/>
      <c r="C42" s="66"/>
      <c r="D42" s="140"/>
      <c r="E42" s="67"/>
      <c r="F42" s="29"/>
      <c r="G42" s="29"/>
      <c r="H42" s="29"/>
      <c r="I42" s="17"/>
      <c r="J42" s="17"/>
      <c r="K42" s="17"/>
      <c r="L42" s="17"/>
      <c r="M42" s="17"/>
    </row>
    <row r="43" spans="1:26" x14ac:dyDescent="0.3">
      <c r="B43" s="87" t="s">
        <v>30</v>
      </c>
      <c r="M43" s="44"/>
      <c r="N43" s="44"/>
    </row>
    <row r="44" spans="1:26" ht="15" thickBot="1" x14ac:dyDescent="0.35">
      <c r="M44" s="44"/>
      <c r="N44" s="44"/>
    </row>
    <row r="45" spans="1:26" s="73" customFormat="1" ht="57.6" x14ac:dyDescent="0.3">
      <c r="B45" s="83" t="s">
        <v>137</v>
      </c>
      <c r="C45" s="83" t="s">
        <v>138</v>
      </c>
      <c r="D45" s="142" t="s">
        <v>139</v>
      </c>
      <c r="E45" s="83" t="s">
        <v>44</v>
      </c>
      <c r="F45" s="83" t="s">
        <v>22</v>
      </c>
      <c r="G45" s="83" t="s">
        <v>96</v>
      </c>
      <c r="H45" s="83" t="s">
        <v>17</v>
      </c>
      <c r="I45" s="83" t="s">
        <v>10</v>
      </c>
      <c r="J45" s="83" t="s">
        <v>31</v>
      </c>
      <c r="K45" s="83" t="s">
        <v>60</v>
      </c>
      <c r="L45" s="83" t="s">
        <v>20</v>
      </c>
      <c r="M45" s="69" t="s">
        <v>26</v>
      </c>
      <c r="N45" s="83" t="s">
        <v>140</v>
      </c>
      <c r="O45" s="83" t="s">
        <v>36</v>
      </c>
      <c r="P45" s="84" t="s">
        <v>11</v>
      </c>
      <c r="Q45" s="84" t="s">
        <v>19</v>
      </c>
    </row>
    <row r="46" spans="1:26" s="79" customFormat="1" ht="28.8" x14ac:dyDescent="0.3">
      <c r="A46" s="35">
        <v>1</v>
      </c>
      <c r="B46" s="80" t="s">
        <v>174</v>
      </c>
      <c r="C46" s="80" t="s">
        <v>174</v>
      </c>
      <c r="D46" s="143" t="s">
        <v>175</v>
      </c>
      <c r="E46" s="122" t="s">
        <v>178</v>
      </c>
      <c r="F46" s="76" t="s">
        <v>128</v>
      </c>
      <c r="G46" s="114"/>
      <c r="H46" s="82">
        <v>40920</v>
      </c>
      <c r="I46" s="82">
        <v>41274</v>
      </c>
      <c r="J46" s="77" t="s">
        <v>129</v>
      </c>
      <c r="K46" s="123" t="s">
        <v>177</v>
      </c>
      <c r="L46" s="124">
        <v>0</v>
      </c>
      <c r="M46" s="124">
        <v>806</v>
      </c>
      <c r="N46" s="68"/>
      <c r="O46" s="18">
        <v>640084017</v>
      </c>
      <c r="P46" s="18">
        <v>58</v>
      </c>
      <c r="Q46" s="115"/>
      <c r="R46" s="78"/>
      <c r="S46" s="78"/>
      <c r="T46" s="78"/>
      <c r="U46" s="78"/>
      <c r="V46" s="78"/>
      <c r="W46" s="78"/>
      <c r="X46" s="78"/>
      <c r="Y46" s="78"/>
      <c r="Z46" s="78"/>
    </row>
    <row r="47" spans="1:26" s="79" customFormat="1" x14ac:dyDescent="0.3">
      <c r="A47" s="35"/>
      <c r="B47" s="36" t="s">
        <v>16</v>
      </c>
      <c r="C47" s="80"/>
      <c r="D47" s="143"/>
      <c r="E47" s="123"/>
      <c r="F47" s="76"/>
      <c r="G47" s="76"/>
      <c r="H47" s="76"/>
      <c r="I47" s="77"/>
      <c r="J47" s="77"/>
      <c r="K47" s="81">
        <f>SUM(K46:K46)</f>
        <v>0</v>
      </c>
      <c r="L47" s="81">
        <f>SUM(L46:L46)</f>
        <v>0</v>
      </c>
      <c r="M47" s="125"/>
      <c r="N47" s="81">
        <f>SUM(N46:N46)</f>
        <v>0</v>
      </c>
      <c r="O47" s="18"/>
      <c r="P47" s="18"/>
      <c r="Q47" s="116"/>
    </row>
    <row r="48" spans="1:26" s="19" customFormat="1" x14ac:dyDescent="0.3">
      <c r="D48" s="144"/>
      <c r="E48" s="20"/>
    </row>
    <row r="49" spans="2:17" s="19" customFormat="1" x14ac:dyDescent="0.3">
      <c r="B49" s="189" t="s">
        <v>28</v>
      </c>
      <c r="C49" s="189" t="s">
        <v>27</v>
      </c>
      <c r="D49" s="191" t="s">
        <v>34</v>
      </c>
      <c r="E49" s="191"/>
    </row>
    <row r="50" spans="2:17" s="19" customFormat="1" x14ac:dyDescent="0.3">
      <c r="B50" s="190"/>
      <c r="C50" s="190"/>
      <c r="D50" s="145" t="s">
        <v>23</v>
      </c>
      <c r="E50" s="42" t="s">
        <v>24</v>
      </c>
    </row>
    <row r="51" spans="2:17" s="19" customFormat="1" ht="18" x14ac:dyDescent="0.3">
      <c r="B51" s="40" t="s">
        <v>21</v>
      </c>
      <c r="C51" s="41" t="s">
        <v>269</v>
      </c>
      <c r="D51" s="63"/>
      <c r="E51" s="39" t="s">
        <v>150</v>
      </c>
      <c r="F51" s="21"/>
      <c r="G51" s="21"/>
      <c r="H51" s="21"/>
      <c r="I51" s="21"/>
      <c r="J51" s="21"/>
      <c r="K51" s="21"/>
      <c r="L51" s="21"/>
      <c r="M51" s="21"/>
    </row>
    <row r="52" spans="2:17" s="19" customFormat="1" x14ac:dyDescent="0.3">
      <c r="B52" s="40" t="s">
        <v>25</v>
      </c>
      <c r="C52" s="41" t="s">
        <v>277</v>
      </c>
      <c r="D52" s="63" t="s">
        <v>150</v>
      </c>
      <c r="E52" s="39"/>
    </row>
    <row r="53" spans="2:17" s="19" customFormat="1" x14ac:dyDescent="0.3">
      <c r="B53" s="22"/>
      <c r="C53" s="207"/>
      <c r="D53" s="207"/>
      <c r="E53" s="207"/>
      <c r="F53" s="207"/>
      <c r="G53" s="207"/>
      <c r="H53" s="207"/>
      <c r="I53" s="207"/>
      <c r="J53" s="207"/>
      <c r="K53" s="207"/>
      <c r="L53" s="207"/>
      <c r="M53" s="207"/>
      <c r="N53" s="207"/>
    </row>
    <row r="54" spans="2:17" ht="15" thickBot="1" x14ac:dyDescent="0.35"/>
    <row r="55" spans="2:17" ht="26.4" thickBot="1" x14ac:dyDescent="0.35">
      <c r="B55" s="208" t="s">
        <v>97</v>
      </c>
      <c r="C55" s="208"/>
      <c r="D55" s="208"/>
      <c r="E55" s="208"/>
      <c r="F55" s="208"/>
      <c r="G55" s="208"/>
      <c r="H55" s="208"/>
      <c r="I55" s="208"/>
      <c r="J55" s="208"/>
      <c r="K55" s="208"/>
      <c r="L55" s="208"/>
      <c r="M55" s="208"/>
      <c r="N55" s="208"/>
    </row>
    <row r="58" spans="2:17" ht="86.4" x14ac:dyDescent="0.3">
      <c r="B58" s="85" t="s">
        <v>141</v>
      </c>
      <c r="C58" s="46" t="s">
        <v>2</v>
      </c>
      <c r="D58" s="135" t="s">
        <v>99</v>
      </c>
      <c r="E58" s="46" t="s">
        <v>98</v>
      </c>
      <c r="F58" s="46" t="s">
        <v>100</v>
      </c>
      <c r="G58" s="46" t="s">
        <v>101</v>
      </c>
      <c r="H58" s="46" t="s">
        <v>102</v>
      </c>
      <c r="I58" s="46" t="s">
        <v>103</v>
      </c>
      <c r="J58" s="46" t="s">
        <v>104</v>
      </c>
      <c r="K58" s="46" t="s">
        <v>105</v>
      </c>
      <c r="L58" s="46" t="s">
        <v>106</v>
      </c>
      <c r="M58" s="62" t="s">
        <v>107</v>
      </c>
      <c r="N58" s="62" t="s">
        <v>108</v>
      </c>
      <c r="O58" s="204" t="s">
        <v>3</v>
      </c>
      <c r="P58" s="206"/>
      <c r="Q58" s="46" t="s">
        <v>18</v>
      </c>
    </row>
    <row r="59" spans="2:17" x14ac:dyDescent="0.3">
      <c r="B59" s="2" t="s">
        <v>189</v>
      </c>
      <c r="C59" s="2" t="s">
        <v>189</v>
      </c>
      <c r="D59" s="63" t="s">
        <v>169</v>
      </c>
      <c r="E59" s="38">
        <v>42</v>
      </c>
      <c r="F59" s="38"/>
      <c r="G59" s="38"/>
      <c r="H59" s="38" t="s">
        <v>128</v>
      </c>
      <c r="I59" s="38"/>
      <c r="J59" s="38" t="s">
        <v>128</v>
      </c>
      <c r="K59" s="160" t="s">
        <v>128</v>
      </c>
      <c r="L59" s="160" t="s">
        <v>128</v>
      </c>
      <c r="M59" s="160" t="s">
        <v>128</v>
      </c>
      <c r="N59" s="160" t="s">
        <v>128</v>
      </c>
      <c r="O59" s="209"/>
      <c r="P59" s="210"/>
      <c r="Q59" s="160" t="s">
        <v>128</v>
      </c>
    </row>
    <row r="60" spans="2:17" x14ac:dyDescent="0.3">
      <c r="B60" s="86"/>
      <c r="C60" s="86"/>
      <c r="D60" s="2"/>
      <c r="E60" s="86"/>
      <c r="F60" s="86"/>
      <c r="G60" s="86"/>
      <c r="H60" s="86"/>
      <c r="I60" s="86"/>
      <c r="J60" s="86"/>
      <c r="K60" s="86"/>
      <c r="L60" s="86"/>
      <c r="M60" s="86"/>
      <c r="N60" s="86"/>
      <c r="O60" s="223"/>
      <c r="P60" s="224"/>
      <c r="Q60" s="130"/>
    </row>
    <row r="61" spans="2:17" x14ac:dyDescent="0.3">
      <c r="B61" s="5" t="s">
        <v>1</v>
      </c>
    </row>
    <row r="62" spans="2:17" x14ac:dyDescent="0.3">
      <c r="B62" s="5" t="s">
        <v>37</v>
      </c>
    </row>
    <row r="63" spans="2:17" x14ac:dyDescent="0.3">
      <c r="B63" s="5" t="s">
        <v>61</v>
      </c>
    </row>
    <row r="65" spans="2:17" ht="15" thickBot="1" x14ac:dyDescent="0.35"/>
    <row r="66" spans="2:17" ht="26.4" thickBot="1" x14ac:dyDescent="0.35">
      <c r="B66" s="211" t="s">
        <v>38</v>
      </c>
      <c r="C66" s="212"/>
      <c r="D66" s="212"/>
      <c r="E66" s="212"/>
      <c r="F66" s="212"/>
      <c r="G66" s="212"/>
      <c r="H66" s="212"/>
      <c r="I66" s="212"/>
      <c r="J66" s="212"/>
      <c r="K66" s="212"/>
      <c r="L66" s="212"/>
      <c r="M66" s="212"/>
      <c r="N66" s="213"/>
    </row>
    <row r="68" spans="2:17" ht="43.2" x14ac:dyDescent="0.3">
      <c r="B68" s="85" t="s">
        <v>0</v>
      </c>
      <c r="C68" s="85" t="s">
        <v>39</v>
      </c>
      <c r="D68" s="135" t="s">
        <v>40</v>
      </c>
      <c r="E68" s="85" t="s">
        <v>109</v>
      </c>
      <c r="F68" s="85" t="s">
        <v>111</v>
      </c>
      <c r="G68" s="85" t="s">
        <v>112</v>
      </c>
      <c r="H68" s="85" t="s">
        <v>113</v>
      </c>
      <c r="I68" s="85" t="s">
        <v>110</v>
      </c>
      <c r="J68" s="204" t="s">
        <v>114</v>
      </c>
      <c r="K68" s="205"/>
      <c r="L68" s="206"/>
      <c r="M68" s="85" t="s">
        <v>115</v>
      </c>
      <c r="N68" s="85" t="s">
        <v>41</v>
      </c>
      <c r="O68" s="85" t="s">
        <v>42</v>
      </c>
      <c r="P68" s="204" t="s">
        <v>3</v>
      </c>
      <c r="Q68" s="206"/>
    </row>
    <row r="69" spans="2:17" ht="43.2" x14ac:dyDescent="0.3">
      <c r="B69" s="129" t="s">
        <v>170</v>
      </c>
      <c r="C69" s="131">
        <v>42</v>
      </c>
      <c r="D69" s="129" t="s">
        <v>200</v>
      </c>
      <c r="E69" s="131">
        <v>55168778</v>
      </c>
      <c r="F69" s="131" t="s">
        <v>164</v>
      </c>
      <c r="G69" s="131" t="s">
        <v>201</v>
      </c>
      <c r="H69" s="127">
        <v>40534</v>
      </c>
      <c r="I69" s="126"/>
      <c r="J69" s="80" t="s">
        <v>203</v>
      </c>
      <c r="K69" s="126" t="s">
        <v>202</v>
      </c>
      <c r="L69" s="126" t="s">
        <v>204</v>
      </c>
      <c r="M69" s="131" t="s">
        <v>128</v>
      </c>
      <c r="N69" s="131" t="s">
        <v>128</v>
      </c>
      <c r="O69" s="131" t="s">
        <v>128</v>
      </c>
      <c r="P69" s="214"/>
      <c r="Q69" s="214"/>
    </row>
    <row r="70" spans="2:17" ht="28.8" x14ac:dyDescent="0.3">
      <c r="B70" s="159" t="s">
        <v>158</v>
      </c>
      <c r="C70" s="161">
        <v>42</v>
      </c>
      <c r="D70" s="159" t="s">
        <v>205</v>
      </c>
      <c r="E70" s="161">
        <v>55196042</v>
      </c>
      <c r="F70" s="161" t="s">
        <v>167</v>
      </c>
      <c r="G70" s="161" t="s">
        <v>206</v>
      </c>
      <c r="H70" s="127">
        <v>39073</v>
      </c>
      <c r="I70" s="126">
        <v>100249</v>
      </c>
      <c r="J70" s="80" t="s">
        <v>165</v>
      </c>
      <c r="K70" s="126" t="s">
        <v>207</v>
      </c>
      <c r="L70" s="126" t="s">
        <v>153</v>
      </c>
      <c r="M70" s="161" t="s">
        <v>128</v>
      </c>
      <c r="N70" s="161" t="s">
        <v>128</v>
      </c>
      <c r="O70" s="161" t="s">
        <v>128</v>
      </c>
      <c r="P70" s="214"/>
      <c r="Q70" s="214"/>
    </row>
    <row r="71" spans="2:17" x14ac:dyDescent="0.3">
      <c r="B71" s="129"/>
      <c r="C71" s="131"/>
      <c r="D71" s="129"/>
      <c r="E71" s="131"/>
      <c r="F71" s="131"/>
      <c r="G71" s="131"/>
      <c r="H71" s="131"/>
      <c r="I71" s="126"/>
      <c r="J71" s="131"/>
      <c r="K71" s="126"/>
      <c r="L71" s="126"/>
      <c r="M71" s="131"/>
      <c r="N71" s="131"/>
      <c r="O71" s="131"/>
      <c r="P71" s="209"/>
      <c r="Q71" s="210"/>
    </row>
    <row r="73" spans="2:17" ht="15" thickBot="1" x14ac:dyDescent="0.35"/>
    <row r="74" spans="2:17" ht="26.4" thickBot="1" x14ac:dyDescent="0.35">
      <c r="B74" s="211" t="s">
        <v>45</v>
      </c>
      <c r="C74" s="212"/>
      <c r="D74" s="212"/>
      <c r="E74" s="212"/>
      <c r="F74" s="212"/>
      <c r="G74" s="212"/>
      <c r="H74" s="212"/>
      <c r="I74" s="212"/>
      <c r="J74" s="212"/>
      <c r="K74" s="212"/>
      <c r="L74" s="212"/>
      <c r="M74" s="212"/>
      <c r="N74" s="213"/>
    </row>
    <row r="77" spans="2:17" ht="28.8" x14ac:dyDescent="0.3">
      <c r="B77" s="46" t="s">
        <v>33</v>
      </c>
      <c r="C77" s="46" t="s">
        <v>46</v>
      </c>
      <c r="D77" s="204" t="s">
        <v>3</v>
      </c>
      <c r="E77" s="206"/>
    </row>
    <row r="78" spans="2:17" x14ac:dyDescent="0.3">
      <c r="B78" s="47" t="s">
        <v>116</v>
      </c>
      <c r="C78" s="86" t="s">
        <v>128</v>
      </c>
      <c r="D78" s="215"/>
      <c r="E78" s="215"/>
    </row>
    <row r="81" spans="1:26" ht="25.8" x14ac:dyDescent="0.3">
      <c r="B81" s="192" t="s">
        <v>62</v>
      </c>
      <c r="C81" s="193"/>
      <c r="D81" s="193"/>
      <c r="E81" s="193"/>
      <c r="F81" s="193"/>
      <c r="G81" s="193"/>
      <c r="H81" s="193"/>
      <c r="I81" s="193"/>
      <c r="J81" s="193"/>
      <c r="K81" s="193"/>
      <c r="L81" s="193"/>
      <c r="M81" s="193"/>
      <c r="N81" s="193"/>
      <c r="O81" s="193"/>
      <c r="P81" s="193"/>
    </row>
    <row r="83" spans="1:26" ht="15" thickBot="1" x14ac:dyDescent="0.35"/>
    <row r="84" spans="1:26" ht="26.4" thickBot="1" x14ac:dyDescent="0.35">
      <c r="B84" s="211" t="s">
        <v>53</v>
      </c>
      <c r="C84" s="212"/>
      <c r="D84" s="212"/>
      <c r="E84" s="212"/>
      <c r="F84" s="212"/>
      <c r="G84" s="212"/>
      <c r="H84" s="212"/>
      <c r="I84" s="212"/>
      <c r="J84" s="212"/>
      <c r="K84" s="212"/>
      <c r="L84" s="212"/>
      <c r="M84" s="212"/>
      <c r="N84" s="213"/>
    </row>
    <row r="86" spans="1:26" ht="15" thickBot="1" x14ac:dyDescent="0.35">
      <c r="M86" s="44"/>
      <c r="N86" s="44"/>
    </row>
    <row r="87" spans="1:26" s="73" customFormat="1" ht="57.6" x14ac:dyDescent="0.3">
      <c r="B87" s="83" t="s">
        <v>137</v>
      </c>
      <c r="C87" s="83" t="s">
        <v>138</v>
      </c>
      <c r="D87" s="142" t="s">
        <v>139</v>
      </c>
      <c r="E87" s="83" t="s">
        <v>44</v>
      </c>
      <c r="F87" s="83" t="s">
        <v>22</v>
      </c>
      <c r="G87" s="83" t="s">
        <v>96</v>
      </c>
      <c r="H87" s="83" t="s">
        <v>17</v>
      </c>
      <c r="I87" s="83" t="s">
        <v>10</v>
      </c>
      <c r="J87" s="83" t="s">
        <v>31</v>
      </c>
      <c r="K87" s="83" t="s">
        <v>60</v>
      </c>
      <c r="L87" s="83" t="s">
        <v>20</v>
      </c>
      <c r="M87" s="69" t="s">
        <v>26</v>
      </c>
      <c r="N87" s="83" t="s">
        <v>140</v>
      </c>
      <c r="O87" s="83" t="s">
        <v>36</v>
      </c>
      <c r="P87" s="84" t="s">
        <v>11</v>
      </c>
      <c r="Q87" s="84" t="s">
        <v>19</v>
      </c>
    </row>
    <row r="88" spans="1:26" s="79" customFormat="1" ht="57.6" x14ac:dyDescent="0.3">
      <c r="A88" s="35">
        <v>1</v>
      </c>
      <c r="B88" s="80" t="s">
        <v>174</v>
      </c>
      <c r="C88" s="80" t="s">
        <v>174</v>
      </c>
      <c r="D88" s="143" t="s">
        <v>175</v>
      </c>
      <c r="E88" s="75" t="s">
        <v>183</v>
      </c>
      <c r="F88" s="76" t="s">
        <v>128</v>
      </c>
      <c r="G88" s="114"/>
      <c r="H88" s="82">
        <v>39463</v>
      </c>
      <c r="I88" s="82">
        <v>39813</v>
      </c>
      <c r="J88" s="77" t="s">
        <v>129</v>
      </c>
      <c r="K88" s="124">
        <v>0</v>
      </c>
      <c r="L88" s="77" t="s">
        <v>184</v>
      </c>
      <c r="M88" s="162">
        <v>693</v>
      </c>
      <c r="N88" s="124">
        <f>+M88*G88</f>
        <v>0</v>
      </c>
      <c r="O88" s="18">
        <v>405096183</v>
      </c>
      <c r="P88" s="18">
        <v>71</v>
      </c>
      <c r="Q88" s="115" t="s">
        <v>180</v>
      </c>
      <c r="R88" s="78"/>
      <c r="S88" s="78"/>
      <c r="T88" s="78"/>
      <c r="U88" s="78"/>
      <c r="V88" s="78"/>
      <c r="W88" s="78"/>
      <c r="X88" s="78"/>
      <c r="Y88" s="78"/>
      <c r="Z88" s="78"/>
    </row>
    <row r="89" spans="1:26" s="79" customFormat="1" ht="57.6" x14ac:dyDescent="0.3">
      <c r="A89" s="35">
        <v>2</v>
      </c>
      <c r="B89" s="80" t="s">
        <v>174</v>
      </c>
      <c r="C89" s="80" t="s">
        <v>174</v>
      </c>
      <c r="D89" s="143" t="s">
        <v>175</v>
      </c>
      <c r="E89" s="75" t="s">
        <v>185</v>
      </c>
      <c r="F89" s="76" t="s">
        <v>128</v>
      </c>
      <c r="G89" s="114"/>
      <c r="H89" s="82">
        <v>39111</v>
      </c>
      <c r="I89" s="82">
        <v>39233</v>
      </c>
      <c r="J89" s="77" t="s">
        <v>129</v>
      </c>
      <c r="K89" s="124">
        <v>0</v>
      </c>
      <c r="L89" s="77" t="s">
        <v>172</v>
      </c>
      <c r="M89" s="162">
        <f>120+798</f>
        <v>918</v>
      </c>
      <c r="N89" s="124">
        <f>+M89*G89</f>
        <v>0</v>
      </c>
      <c r="O89" s="18">
        <v>274844946</v>
      </c>
      <c r="P89" s="18">
        <v>75</v>
      </c>
      <c r="Q89" s="115" t="s">
        <v>180</v>
      </c>
      <c r="R89" s="78"/>
      <c r="S89" s="78"/>
      <c r="T89" s="78"/>
      <c r="U89" s="78"/>
      <c r="V89" s="78"/>
      <c r="W89" s="78"/>
      <c r="X89" s="78"/>
      <c r="Y89" s="78"/>
      <c r="Z89" s="78"/>
    </row>
    <row r="90" spans="1:26" s="79" customFormat="1" x14ac:dyDescent="0.3">
      <c r="A90" s="35"/>
      <c r="B90" s="36" t="s">
        <v>16</v>
      </c>
      <c r="C90" s="80"/>
      <c r="D90" s="143"/>
      <c r="E90" s="75"/>
      <c r="F90" s="76"/>
      <c r="G90" s="76"/>
      <c r="H90" s="76"/>
      <c r="I90" s="77"/>
      <c r="J90" s="77"/>
      <c r="K90" s="81" t="s">
        <v>173</v>
      </c>
      <c r="L90" s="81" t="s">
        <v>173</v>
      </c>
      <c r="M90" s="113"/>
      <c r="N90" s="81"/>
      <c r="O90" s="18"/>
      <c r="P90" s="18"/>
      <c r="Q90" s="116"/>
    </row>
    <row r="91" spans="1:26" x14ac:dyDescent="0.3">
      <c r="B91" s="19"/>
      <c r="C91" s="19"/>
      <c r="D91" s="144"/>
      <c r="E91" s="20"/>
      <c r="F91" s="19"/>
      <c r="G91" s="19"/>
      <c r="H91" s="19"/>
      <c r="I91" s="19"/>
      <c r="J91" s="19"/>
      <c r="K91" s="19"/>
      <c r="L91" s="19"/>
      <c r="M91" s="19"/>
      <c r="N91" s="19"/>
      <c r="O91" s="19"/>
      <c r="P91" s="19"/>
    </row>
    <row r="92" spans="1:26" ht="18" x14ac:dyDescent="0.3">
      <c r="B92" s="40" t="s">
        <v>32</v>
      </c>
      <c r="C92" s="50" t="str">
        <f>+K90</f>
        <v>0</v>
      </c>
      <c r="H92" s="21"/>
      <c r="I92" s="21"/>
      <c r="J92" s="21"/>
      <c r="K92" s="21"/>
      <c r="L92" s="21"/>
      <c r="M92" s="21"/>
      <c r="N92" s="19"/>
      <c r="O92" s="19"/>
      <c r="P92" s="19"/>
    </row>
    <row r="94" spans="1:26" ht="15" thickBot="1" x14ac:dyDescent="0.35"/>
    <row r="95" spans="1:26" ht="29.4" thickBot="1" x14ac:dyDescent="0.35">
      <c r="B95" s="51" t="s">
        <v>48</v>
      </c>
      <c r="C95" s="52" t="s">
        <v>49</v>
      </c>
      <c r="D95" s="146" t="s">
        <v>50</v>
      </c>
      <c r="E95" s="52" t="s">
        <v>54</v>
      </c>
    </row>
    <row r="96" spans="1:26" x14ac:dyDescent="0.3">
      <c r="B96" s="45" t="s">
        <v>117</v>
      </c>
      <c r="C96" s="48">
        <v>20</v>
      </c>
      <c r="D96" s="147">
        <v>0</v>
      </c>
      <c r="E96" s="220">
        <f>+D96+D97+D98</f>
        <v>0</v>
      </c>
    </row>
    <row r="97" spans="2:17" x14ac:dyDescent="0.3">
      <c r="B97" s="45" t="s">
        <v>118</v>
      </c>
      <c r="C97" s="38">
        <v>30</v>
      </c>
      <c r="D97" s="2">
        <v>0</v>
      </c>
      <c r="E97" s="221"/>
    </row>
    <row r="98" spans="2:17" ht="15" thickBot="1" x14ac:dyDescent="0.35">
      <c r="B98" s="45" t="s">
        <v>119</v>
      </c>
      <c r="C98" s="49">
        <v>40</v>
      </c>
      <c r="D98" s="148">
        <v>0</v>
      </c>
      <c r="E98" s="222"/>
    </row>
    <row r="100" spans="2:17" ht="15" thickBot="1" x14ac:dyDescent="0.35"/>
    <row r="101" spans="2:17" ht="26.4" thickBot="1" x14ac:dyDescent="0.35">
      <c r="B101" s="211" t="s">
        <v>51</v>
      </c>
      <c r="C101" s="212"/>
      <c r="D101" s="212"/>
      <c r="E101" s="212"/>
      <c r="F101" s="212"/>
      <c r="G101" s="212"/>
      <c r="H101" s="212"/>
      <c r="I101" s="212"/>
      <c r="J101" s="212"/>
      <c r="K101" s="212"/>
      <c r="L101" s="212"/>
      <c r="M101" s="212"/>
      <c r="N101" s="213"/>
    </row>
    <row r="103" spans="2:17" ht="43.2" x14ac:dyDescent="0.3">
      <c r="B103" s="85" t="s">
        <v>0</v>
      </c>
      <c r="C103" s="85" t="s">
        <v>39</v>
      </c>
      <c r="D103" s="135" t="s">
        <v>40</v>
      </c>
      <c r="E103" s="85" t="s">
        <v>109</v>
      </c>
      <c r="F103" s="85" t="s">
        <v>111</v>
      </c>
      <c r="G103" s="85" t="s">
        <v>112</v>
      </c>
      <c r="H103" s="85" t="s">
        <v>113</v>
      </c>
      <c r="I103" s="85" t="s">
        <v>110</v>
      </c>
      <c r="J103" s="204" t="s">
        <v>114</v>
      </c>
      <c r="K103" s="205"/>
      <c r="L103" s="206"/>
      <c r="M103" s="85" t="s">
        <v>115</v>
      </c>
      <c r="N103" s="85" t="s">
        <v>41</v>
      </c>
      <c r="O103" s="85" t="s">
        <v>42</v>
      </c>
      <c r="P103" s="204" t="s">
        <v>3</v>
      </c>
      <c r="Q103" s="206"/>
    </row>
    <row r="104" spans="2:17" ht="100.8" x14ac:dyDescent="0.3">
      <c r="B104" s="159" t="s">
        <v>253</v>
      </c>
      <c r="C104" s="159">
        <v>80</v>
      </c>
      <c r="D104" s="159" t="s">
        <v>254</v>
      </c>
      <c r="E104" s="2">
        <v>39674796</v>
      </c>
      <c r="F104" s="160" t="s">
        <v>153</v>
      </c>
      <c r="G104" s="161" t="s">
        <v>166</v>
      </c>
      <c r="H104" s="167">
        <v>37602</v>
      </c>
      <c r="I104" s="3"/>
      <c r="J104" s="159" t="s">
        <v>258</v>
      </c>
      <c r="K104" s="64" t="s">
        <v>259</v>
      </c>
      <c r="L104" s="159" t="s">
        <v>257</v>
      </c>
      <c r="M104" s="86" t="s">
        <v>128</v>
      </c>
      <c r="N104" s="86" t="s">
        <v>128</v>
      </c>
      <c r="O104" s="86" t="s">
        <v>129</v>
      </c>
      <c r="P104" s="214" t="s">
        <v>268</v>
      </c>
      <c r="Q104" s="215"/>
    </row>
    <row r="105" spans="2:17" ht="43.2" x14ac:dyDescent="0.3">
      <c r="B105" s="159" t="s">
        <v>123</v>
      </c>
      <c r="C105" s="159">
        <v>80</v>
      </c>
      <c r="D105" s="159" t="s">
        <v>255</v>
      </c>
      <c r="E105" s="2">
        <v>36287381</v>
      </c>
      <c r="F105" s="159" t="s">
        <v>260</v>
      </c>
      <c r="G105" s="159" t="s">
        <v>201</v>
      </c>
      <c r="H105" s="167">
        <v>40534</v>
      </c>
      <c r="I105" s="3"/>
      <c r="J105" s="159" t="s">
        <v>261</v>
      </c>
      <c r="K105" s="64" t="s">
        <v>262</v>
      </c>
      <c r="L105" s="63" t="s">
        <v>263</v>
      </c>
      <c r="M105" s="86" t="s">
        <v>128</v>
      </c>
      <c r="N105" s="86" t="s">
        <v>128</v>
      </c>
      <c r="O105" s="86" t="s">
        <v>129</v>
      </c>
      <c r="P105" s="214" t="s">
        <v>268</v>
      </c>
      <c r="Q105" s="215"/>
    </row>
    <row r="106" spans="2:17" ht="28.8" x14ac:dyDescent="0.3">
      <c r="B106" s="159" t="s">
        <v>124</v>
      </c>
      <c r="C106" s="159">
        <v>80</v>
      </c>
      <c r="D106" s="159" t="s">
        <v>256</v>
      </c>
      <c r="E106" s="2">
        <v>1080930420</v>
      </c>
      <c r="F106" s="159" t="s">
        <v>264</v>
      </c>
      <c r="G106" s="159" t="s">
        <v>265</v>
      </c>
      <c r="H106" s="167">
        <v>40683</v>
      </c>
      <c r="I106" s="3">
        <v>165485</v>
      </c>
      <c r="J106" s="159" t="s">
        <v>266</v>
      </c>
      <c r="K106" s="64" t="s">
        <v>267</v>
      </c>
      <c r="L106" s="63" t="s">
        <v>264</v>
      </c>
      <c r="M106" s="86" t="s">
        <v>128</v>
      </c>
      <c r="N106" s="86" t="s">
        <v>128</v>
      </c>
      <c r="O106" s="86" t="s">
        <v>128</v>
      </c>
      <c r="P106" s="215"/>
      <c r="Q106" s="215"/>
    </row>
    <row r="109" spans="2:17" ht="15" thickBot="1" x14ac:dyDescent="0.35"/>
    <row r="110" spans="2:17" ht="28.8" x14ac:dyDescent="0.3">
      <c r="B110" s="88" t="s">
        <v>33</v>
      </c>
      <c r="C110" s="88" t="s">
        <v>48</v>
      </c>
      <c r="D110" s="135" t="s">
        <v>49</v>
      </c>
      <c r="E110" s="88" t="s">
        <v>50</v>
      </c>
      <c r="F110" s="52" t="s">
        <v>55</v>
      </c>
      <c r="G110" s="60"/>
    </row>
    <row r="111" spans="2:17" ht="103.8" x14ac:dyDescent="0.3">
      <c r="B111" s="216" t="s">
        <v>52</v>
      </c>
      <c r="C111" s="4" t="s">
        <v>120</v>
      </c>
      <c r="D111" s="2">
        <v>25</v>
      </c>
      <c r="E111" s="2">
        <v>0</v>
      </c>
      <c r="F111" s="217">
        <f>+E111+E112+E113</f>
        <v>10</v>
      </c>
      <c r="G111" s="61"/>
    </row>
    <row r="112" spans="2:17" ht="69.599999999999994" x14ac:dyDescent="0.3">
      <c r="B112" s="216"/>
      <c r="C112" s="4" t="s">
        <v>121</v>
      </c>
      <c r="D112" s="129">
        <v>25</v>
      </c>
      <c r="E112" s="159">
        <v>0</v>
      </c>
      <c r="F112" s="218"/>
      <c r="G112" s="61"/>
    </row>
    <row r="113" spans="2:7" ht="58.2" x14ac:dyDescent="0.3">
      <c r="B113" s="216"/>
      <c r="C113" s="4" t="s">
        <v>122</v>
      </c>
      <c r="D113" s="2">
        <v>10</v>
      </c>
      <c r="E113" s="2">
        <v>10</v>
      </c>
      <c r="F113" s="219"/>
      <c r="G113" s="61"/>
    </row>
    <row r="114" spans="2:7" x14ac:dyDescent="0.3">
      <c r="C114" s="70"/>
    </row>
    <row r="117" spans="2:7" x14ac:dyDescent="0.3">
      <c r="B117" s="87" t="s">
        <v>56</v>
      </c>
    </row>
    <row r="120" spans="2:7" x14ac:dyDescent="0.3">
      <c r="B120" s="89" t="s">
        <v>33</v>
      </c>
      <c r="C120" s="89" t="s">
        <v>57</v>
      </c>
      <c r="D120" s="141" t="s">
        <v>50</v>
      </c>
      <c r="E120" s="88" t="s">
        <v>16</v>
      </c>
    </row>
    <row r="121" spans="2:7" ht="27.6" x14ac:dyDescent="0.3">
      <c r="B121" s="71" t="s">
        <v>58</v>
      </c>
      <c r="C121" s="72">
        <v>40</v>
      </c>
      <c r="D121" s="2">
        <f>+E96</f>
        <v>0</v>
      </c>
      <c r="E121" s="201">
        <f>+D121+D122</f>
        <v>10</v>
      </c>
    </row>
    <row r="122" spans="2:7" ht="41.4" x14ac:dyDescent="0.3">
      <c r="B122" s="71" t="s">
        <v>59</v>
      </c>
      <c r="C122" s="72">
        <v>60</v>
      </c>
      <c r="D122" s="2">
        <f>+F111</f>
        <v>10</v>
      </c>
      <c r="E122" s="202"/>
    </row>
    <row r="133" spans="1:1" x14ac:dyDescent="0.3">
      <c r="A133" s="5" t="s">
        <v>161</v>
      </c>
    </row>
  </sheetData>
  <mergeCells count="39">
    <mergeCell ref="P106:Q106"/>
    <mergeCell ref="B111:B113"/>
    <mergeCell ref="F111:F113"/>
    <mergeCell ref="E121:E122"/>
    <mergeCell ref="B84:N84"/>
    <mergeCell ref="E96:E98"/>
    <mergeCell ref="B101:N101"/>
    <mergeCell ref="J103:L103"/>
    <mergeCell ref="P103:Q103"/>
    <mergeCell ref="P104:Q104"/>
    <mergeCell ref="P105:Q105"/>
    <mergeCell ref="B81:P81"/>
    <mergeCell ref="P69:Q69"/>
    <mergeCell ref="P70:Q70"/>
    <mergeCell ref="P71:Q71"/>
    <mergeCell ref="B74:N74"/>
    <mergeCell ref="D77:E77"/>
    <mergeCell ref="D78:E78"/>
    <mergeCell ref="J68:L68"/>
    <mergeCell ref="P68:Q68"/>
    <mergeCell ref="C53:N53"/>
    <mergeCell ref="B55:N55"/>
    <mergeCell ref="O58:P58"/>
    <mergeCell ref="O59:P59"/>
    <mergeCell ref="O60:P60"/>
    <mergeCell ref="B66:N66"/>
    <mergeCell ref="B49:B50"/>
    <mergeCell ref="C49:C50"/>
    <mergeCell ref="D49:E49"/>
    <mergeCell ref="B2:P2"/>
    <mergeCell ref="B4:P4"/>
    <mergeCell ref="C6:N6"/>
    <mergeCell ref="C7:N7"/>
    <mergeCell ref="C8:N8"/>
    <mergeCell ref="C9:N9"/>
    <mergeCell ref="C10:E10"/>
    <mergeCell ref="B14:C21"/>
    <mergeCell ref="B22:C22"/>
    <mergeCell ref="E40:E41"/>
  </mergeCells>
  <dataValidations count="2">
    <dataValidation type="list" allowBlank="1" showInputMessage="1" showErrorMessage="1" sqref="WVE983038 A65534 IS65534 SO65534 ACK65534 AMG65534 AWC65534 BFY65534 BPU65534 BZQ65534 CJM65534 CTI65534 DDE65534 DNA65534 DWW65534 EGS65534 EQO65534 FAK65534 FKG65534 FUC65534 GDY65534 GNU65534 GXQ65534 HHM65534 HRI65534 IBE65534 ILA65534 IUW65534 JES65534 JOO65534 JYK65534 KIG65534 KSC65534 LBY65534 LLU65534 LVQ65534 MFM65534 MPI65534 MZE65534 NJA65534 NSW65534 OCS65534 OMO65534 OWK65534 PGG65534 PQC65534 PZY65534 QJU65534 QTQ65534 RDM65534 RNI65534 RXE65534 SHA65534 SQW65534 TAS65534 TKO65534 TUK65534 UEG65534 UOC65534 UXY65534 VHU65534 VRQ65534 WBM65534 WLI65534 WVE65534 A131070 IS131070 SO131070 ACK131070 AMG131070 AWC131070 BFY131070 BPU131070 BZQ131070 CJM131070 CTI131070 DDE131070 DNA131070 DWW131070 EGS131070 EQO131070 FAK131070 FKG131070 FUC131070 GDY131070 GNU131070 GXQ131070 HHM131070 HRI131070 IBE131070 ILA131070 IUW131070 JES131070 JOO131070 JYK131070 KIG131070 KSC131070 LBY131070 LLU131070 LVQ131070 MFM131070 MPI131070 MZE131070 NJA131070 NSW131070 OCS131070 OMO131070 OWK131070 PGG131070 PQC131070 PZY131070 QJU131070 QTQ131070 RDM131070 RNI131070 RXE131070 SHA131070 SQW131070 TAS131070 TKO131070 TUK131070 UEG131070 UOC131070 UXY131070 VHU131070 VRQ131070 WBM131070 WLI131070 WVE131070 A196606 IS196606 SO196606 ACK196606 AMG196606 AWC196606 BFY196606 BPU196606 BZQ196606 CJM196606 CTI196606 DDE196606 DNA196606 DWW196606 EGS196606 EQO196606 FAK196606 FKG196606 FUC196606 GDY196606 GNU196606 GXQ196606 HHM196606 HRI196606 IBE196606 ILA196606 IUW196606 JES196606 JOO196606 JYK196606 KIG196606 KSC196606 LBY196606 LLU196606 LVQ196606 MFM196606 MPI196606 MZE196606 NJA196606 NSW196606 OCS196606 OMO196606 OWK196606 PGG196606 PQC196606 PZY196606 QJU196606 QTQ196606 RDM196606 RNI196606 RXE196606 SHA196606 SQW196606 TAS196606 TKO196606 TUK196606 UEG196606 UOC196606 UXY196606 VHU196606 VRQ196606 WBM196606 WLI196606 WVE196606 A262142 IS262142 SO262142 ACK262142 AMG262142 AWC262142 BFY262142 BPU262142 BZQ262142 CJM262142 CTI262142 DDE262142 DNA262142 DWW262142 EGS262142 EQO262142 FAK262142 FKG262142 FUC262142 GDY262142 GNU262142 GXQ262142 HHM262142 HRI262142 IBE262142 ILA262142 IUW262142 JES262142 JOO262142 JYK262142 KIG262142 KSC262142 LBY262142 LLU262142 LVQ262142 MFM262142 MPI262142 MZE262142 NJA262142 NSW262142 OCS262142 OMO262142 OWK262142 PGG262142 PQC262142 PZY262142 QJU262142 QTQ262142 RDM262142 RNI262142 RXE262142 SHA262142 SQW262142 TAS262142 TKO262142 TUK262142 UEG262142 UOC262142 UXY262142 VHU262142 VRQ262142 WBM262142 WLI262142 WVE262142 A327678 IS327678 SO327678 ACK327678 AMG327678 AWC327678 BFY327678 BPU327678 BZQ327678 CJM327678 CTI327678 DDE327678 DNA327678 DWW327678 EGS327678 EQO327678 FAK327678 FKG327678 FUC327678 GDY327678 GNU327678 GXQ327678 HHM327678 HRI327678 IBE327678 ILA327678 IUW327678 JES327678 JOO327678 JYK327678 KIG327678 KSC327678 LBY327678 LLU327678 LVQ327678 MFM327678 MPI327678 MZE327678 NJA327678 NSW327678 OCS327678 OMO327678 OWK327678 PGG327678 PQC327678 PZY327678 QJU327678 QTQ327678 RDM327678 RNI327678 RXE327678 SHA327678 SQW327678 TAS327678 TKO327678 TUK327678 UEG327678 UOC327678 UXY327678 VHU327678 VRQ327678 WBM327678 WLI327678 WVE327678 A393214 IS393214 SO393214 ACK393214 AMG393214 AWC393214 BFY393214 BPU393214 BZQ393214 CJM393214 CTI393214 DDE393214 DNA393214 DWW393214 EGS393214 EQO393214 FAK393214 FKG393214 FUC393214 GDY393214 GNU393214 GXQ393214 HHM393214 HRI393214 IBE393214 ILA393214 IUW393214 JES393214 JOO393214 JYK393214 KIG393214 KSC393214 LBY393214 LLU393214 LVQ393214 MFM393214 MPI393214 MZE393214 NJA393214 NSW393214 OCS393214 OMO393214 OWK393214 PGG393214 PQC393214 PZY393214 QJU393214 QTQ393214 RDM393214 RNI393214 RXE393214 SHA393214 SQW393214 TAS393214 TKO393214 TUK393214 UEG393214 UOC393214 UXY393214 VHU393214 VRQ393214 WBM393214 WLI393214 WVE393214 A458750 IS458750 SO458750 ACK458750 AMG458750 AWC458750 BFY458750 BPU458750 BZQ458750 CJM458750 CTI458750 DDE458750 DNA458750 DWW458750 EGS458750 EQO458750 FAK458750 FKG458750 FUC458750 GDY458750 GNU458750 GXQ458750 HHM458750 HRI458750 IBE458750 ILA458750 IUW458750 JES458750 JOO458750 JYK458750 KIG458750 KSC458750 LBY458750 LLU458750 LVQ458750 MFM458750 MPI458750 MZE458750 NJA458750 NSW458750 OCS458750 OMO458750 OWK458750 PGG458750 PQC458750 PZY458750 QJU458750 QTQ458750 RDM458750 RNI458750 RXE458750 SHA458750 SQW458750 TAS458750 TKO458750 TUK458750 UEG458750 UOC458750 UXY458750 VHU458750 VRQ458750 WBM458750 WLI458750 WVE458750 A524286 IS524286 SO524286 ACK524286 AMG524286 AWC524286 BFY524286 BPU524286 BZQ524286 CJM524286 CTI524286 DDE524286 DNA524286 DWW524286 EGS524286 EQO524286 FAK524286 FKG524286 FUC524286 GDY524286 GNU524286 GXQ524286 HHM524286 HRI524286 IBE524286 ILA524286 IUW524286 JES524286 JOO524286 JYK524286 KIG524286 KSC524286 LBY524286 LLU524286 LVQ524286 MFM524286 MPI524286 MZE524286 NJA524286 NSW524286 OCS524286 OMO524286 OWK524286 PGG524286 PQC524286 PZY524286 QJU524286 QTQ524286 RDM524286 RNI524286 RXE524286 SHA524286 SQW524286 TAS524286 TKO524286 TUK524286 UEG524286 UOC524286 UXY524286 VHU524286 VRQ524286 WBM524286 WLI524286 WVE524286 A589822 IS589822 SO589822 ACK589822 AMG589822 AWC589822 BFY589822 BPU589822 BZQ589822 CJM589822 CTI589822 DDE589822 DNA589822 DWW589822 EGS589822 EQO589822 FAK589822 FKG589822 FUC589822 GDY589822 GNU589822 GXQ589822 HHM589822 HRI589822 IBE589822 ILA589822 IUW589822 JES589822 JOO589822 JYK589822 KIG589822 KSC589822 LBY589822 LLU589822 LVQ589822 MFM589822 MPI589822 MZE589822 NJA589822 NSW589822 OCS589822 OMO589822 OWK589822 PGG589822 PQC589822 PZY589822 QJU589822 QTQ589822 RDM589822 RNI589822 RXE589822 SHA589822 SQW589822 TAS589822 TKO589822 TUK589822 UEG589822 UOC589822 UXY589822 VHU589822 VRQ589822 WBM589822 WLI589822 WVE589822 A655358 IS655358 SO655358 ACK655358 AMG655358 AWC655358 BFY655358 BPU655358 BZQ655358 CJM655358 CTI655358 DDE655358 DNA655358 DWW655358 EGS655358 EQO655358 FAK655358 FKG655358 FUC655358 GDY655358 GNU655358 GXQ655358 HHM655358 HRI655358 IBE655358 ILA655358 IUW655358 JES655358 JOO655358 JYK655358 KIG655358 KSC655358 LBY655358 LLU655358 LVQ655358 MFM655358 MPI655358 MZE655358 NJA655358 NSW655358 OCS655358 OMO655358 OWK655358 PGG655358 PQC655358 PZY655358 QJU655358 QTQ655358 RDM655358 RNI655358 RXE655358 SHA655358 SQW655358 TAS655358 TKO655358 TUK655358 UEG655358 UOC655358 UXY655358 VHU655358 VRQ655358 WBM655358 WLI655358 WVE655358 A720894 IS720894 SO720894 ACK720894 AMG720894 AWC720894 BFY720894 BPU720894 BZQ720894 CJM720894 CTI720894 DDE720894 DNA720894 DWW720894 EGS720894 EQO720894 FAK720894 FKG720894 FUC720894 GDY720894 GNU720894 GXQ720894 HHM720894 HRI720894 IBE720894 ILA720894 IUW720894 JES720894 JOO720894 JYK720894 KIG720894 KSC720894 LBY720894 LLU720894 LVQ720894 MFM720894 MPI720894 MZE720894 NJA720894 NSW720894 OCS720894 OMO720894 OWK720894 PGG720894 PQC720894 PZY720894 QJU720894 QTQ720894 RDM720894 RNI720894 RXE720894 SHA720894 SQW720894 TAS720894 TKO720894 TUK720894 UEG720894 UOC720894 UXY720894 VHU720894 VRQ720894 WBM720894 WLI720894 WVE720894 A786430 IS786430 SO786430 ACK786430 AMG786430 AWC786430 BFY786430 BPU786430 BZQ786430 CJM786430 CTI786430 DDE786430 DNA786430 DWW786430 EGS786430 EQO786430 FAK786430 FKG786430 FUC786430 GDY786430 GNU786430 GXQ786430 HHM786430 HRI786430 IBE786430 ILA786430 IUW786430 JES786430 JOO786430 JYK786430 KIG786430 KSC786430 LBY786430 LLU786430 LVQ786430 MFM786430 MPI786430 MZE786430 NJA786430 NSW786430 OCS786430 OMO786430 OWK786430 PGG786430 PQC786430 PZY786430 QJU786430 QTQ786430 RDM786430 RNI786430 RXE786430 SHA786430 SQW786430 TAS786430 TKO786430 TUK786430 UEG786430 UOC786430 UXY786430 VHU786430 VRQ786430 WBM786430 WLI786430 WVE786430 A851966 IS851966 SO851966 ACK851966 AMG851966 AWC851966 BFY851966 BPU851966 BZQ851966 CJM851966 CTI851966 DDE851966 DNA851966 DWW851966 EGS851966 EQO851966 FAK851966 FKG851966 FUC851966 GDY851966 GNU851966 GXQ851966 HHM851966 HRI851966 IBE851966 ILA851966 IUW851966 JES851966 JOO851966 JYK851966 KIG851966 KSC851966 LBY851966 LLU851966 LVQ851966 MFM851966 MPI851966 MZE851966 NJA851966 NSW851966 OCS851966 OMO851966 OWK851966 PGG851966 PQC851966 PZY851966 QJU851966 QTQ851966 RDM851966 RNI851966 RXE851966 SHA851966 SQW851966 TAS851966 TKO851966 TUK851966 UEG851966 UOC851966 UXY851966 VHU851966 VRQ851966 WBM851966 WLI851966 WVE851966 A917502 IS917502 SO917502 ACK917502 AMG917502 AWC917502 BFY917502 BPU917502 BZQ917502 CJM917502 CTI917502 DDE917502 DNA917502 DWW917502 EGS917502 EQO917502 FAK917502 FKG917502 FUC917502 GDY917502 GNU917502 GXQ917502 HHM917502 HRI917502 IBE917502 ILA917502 IUW917502 JES917502 JOO917502 JYK917502 KIG917502 KSC917502 LBY917502 LLU917502 LVQ917502 MFM917502 MPI917502 MZE917502 NJA917502 NSW917502 OCS917502 OMO917502 OWK917502 PGG917502 PQC917502 PZY917502 QJU917502 QTQ917502 RDM917502 RNI917502 RXE917502 SHA917502 SQW917502 TAS917502 TKO917502 TUK917502 UEG917502 UOC917502 UXY917502 VHU917502 VRQ917502 WBM917502 WLI917502 WVE917502 A983038 IS983038 SO983038 ACK983038 AMG983038 AWC983038 BFY983038 BPU983038 BZQ983038 CJM983038 CTI983038 DDE983038 DNA983038 DWW983038 EGS983038 EQO983038 FAK983038 FKG983038 FUC983038 GDY983038 GNU983038 GXQ983038 HHM983038 HRI983038 IBE983038 ILA983038 IUW983038 JES983038 JOO983038 JYK983038 KIG983038 KSC983038 LBY983038 LLU983038 LVQ983038 MFM983038 MPI983038 MZE983038 NJA983038 NSW983038 OCS983038 OMO983038 OWK983038 PGG983038 PQC983038 PZY983038 QJU983038 QTQ983038 RDM983038 RNI983038 RXE983038 SHA983038 SQW983038 TAS983038 TKO983038 TUK983038 UEG983038 UOC983038 UXY983038 VHU983038 VRQ983038 WBM983038 WLI983038 A24:A42 IS24:IS42 SO24:SO42 ACK24:ACK42 AMG24:AMG42 AWC24:AWC42 BFY24:BFY42 BPU24:BPU42 BZQ24:BZQ42 CJM24:CJM42 CTI24:CTI42 DDE24:DDE42 DNA24:DNA42 DWW24:DWW42 EGS24:EGS42 EQO24:EQO42 FAK24:FAK42 FKG24:FKG42 FUC24:FUC42 GDY24:GDY42 GNU24:GNU42 GXQ24:GXQ42 HHM24:HHM42 HRI24:HRI42 IBE24:IBE42 ILA24:ILA42 IUW24:IUW42 JES24:JES42 JOO24:JOO42 JYK24:JYK42 KIG24:KIG42 KSC24:KSC42 LBY24:LBY42 LLU24:LLU42 LVQ24:LVQ42 MFM24:MFM42 MPI24:MPI42 MZE24:MZE42 NJA24:NJA42 NSW24:NSW42 OCS24:OCS42 OMO24:OMO42 OWK24:OWK42 PGG24:PGG42 PQC24:PQC42 PZY24:PZY42 QJU24:QJU42 QTQ24:QTQ42 RDM24:RDM42 RNI24:RNI42 RXE24:RXE42 SHA24:SHA42 SQW24:SQW42 TAS24:TAS42 TKO24:TKO42 TUK24:TUK42 UEG24:UEG42 UOC24:UOC42 UXY24:UXY42 VHU24:VHU42 VRQ24:VRQ42 WBM24:WBM42 WLI24:WLI42 WVE24:WVE42">
      <formula1>"1,2,3,4,5"</formula1>
    </dataValidation>
    <dataValidation type="decimal" allowBlank="1" showInputMessage="1" showErrorMessage="1" sqref="WVH983038 WLL983038 C65534 IV65534 SR65534 ACN65534 AMJ65534 AWF65534 BGB65534 BPX65534 BZT65534 CJP65534 CTL65534 DDH65534 DND65534 DWZ65534 EGV65534 EQR65534 FAN65534 FKJ65534 FUF65534 GEB65534 GNX65534 GXT65534 HHP65534 HRL65534 IBH65534 ILD65534 IUZ65534 JEV65534 JOR65534 JYN65534 KIJ65534 KSF65534 LCB65534 LLX65534 LVT65534 MFP65534 MPL65534 MZH65534 NJD65534 NSZ65534 OCV65534 OMR65534 OWN65534 PGJ65534 PQF65534 QAB65534 QJX65534 QTT65534 RDP65534 RNL65534 RXH65534 SHD65534 SQZ65534 TAV65534 TKR65534 TUN65534 UEJ65534 UOF65534 UYB65534 VHX65534 VRT65534 WBP65534 WLL65534 WVH65534 C131070 IV131070 SR131070 ACN131070 AMJ131070 AWF131070 BGB131070 BPX131070 BZT131070 CJP131070 CTL131070 DDH131070 DND131070 DWZ131070 EGV131070 EQR131070 FAN131070 FKJ131070 FUF131070 GEB131070 GNX131070 GXT131070 HHP131070 HRL131070 IBH131070 ILD131070 IUZ131070 JEV131070 JOR131070 JYN131070 KIJ131070 KSF131070 LCB131070 LLX131070 LVT131070 MFP131070 MPL131070 MZH131070 NJD131070 NSZ131070 OCV131070 OMR131070 OWN131070 PGJ131070 PQF131070 QAB131070 QJX131070 QTT131070 RDP131070 RNL131070 RXH131070 SHD131070 SQZ131070 TAV131070 TKR131070 TUN131070 UEJ131070 UOF131070 UYB131070 VHX131070 VRT131070 WBP131070 WLL131070 WVH131070 C196606 IV196606 SR196606 ACN196606 AMJ196606 AWF196606 BGB196606 BPX196606 BZT196606 CJP196606 CTL196606 DDH196606 DND196606 DWZ196606 EGV196606 EQR196606 FAN196606 FKJ196606 FUF196606 GEB196606 GNX196606 GXT196606 HHP196606 HRL196606 IBH196606 ILD196606 IUZ196606 JEV196606 JOR196606 JYN196606 KIJ196606 KSF196606 LCB196606 LLX196606 LVT196606 MFP196606 MPL196606 MZH196606 NJD196606 NSZ196606 OCV196606 OMR196606 OWN196606 PGJ196606 PQF196606 QAB196606 QJX196606 QTT196606 RDP196606 RNL196606 RXH196606 SHD196606 SQZ196606 TAV196606 TKR196606 TUN196606 UEJ196606 UOF196606 UYB196606 VHX196606 VRT196606 WBP196606 WLL196606 WVH196606 C262142 IV262142 SR262142 ACN262142 AMJ262142 AWF262142 BGB262142 BPX262142 BZT262142 CJP262142 CTL262142 DDH262142 DND262142 DWZ262142 EGV262142 EQR262142 FAN262142 FKJ262142 FUF262142 GEB262142 GNX262142 GXT262142 HHP262142 HRL262142 IBH262142 ILD262142 IUZ262142 JEV262142 JOR262142 JYN262142 KIJ262142 KSF262142 LCB262142 LLX262142 LVT262142 MFP262142 MPL262142 MZH262142 NJD262142 NSZ262142 OCV262142 OMR262142 OWN262142 PGJ262142 PQF262142 QAB262142 QJX262142 QTT262142 RDP262142 RNL262142 RXH262142 SHD262142 SQZ262142 TAV262142 TKR262142 TUN262142 UEJ262142 UOF262142 UYB262142 VHX262142 VRT262142 WBP262142 WLL262142 WVH262142 C327678 IV327678 SR327678 ACN327678 AMJ327678 AWF327678 BGB327678 BPX327678 BZT327678 CJP327678 CTL327678 DDH327678 DND327678 DWZ327678 EGV327678 EQR327678 FAN327678 FKJ327678 FUF327678 GEB327678 GNX327678 GXT327678 HHP327678 HRL327678 IBH327678 ILD327678 IUZ327678 JEV327678 JOR327678 JYN327678 KIJ327678 KSF327678 LCB327678 LLX327678 LVT327678 MFP327678 MPL327678 MZH327678 NJD327678 NSZ327678 OCV327678 OMR327678 OWN327678 PGJ327678 PQF327678 QAB327678 QJX327678 QTT327678 RDP327678 RNL327678 RXH327678 SHD327678 SQZ327678 TAV327678 TKR327678 TUN327678 UEJ327678 UOF327678 UYB327678 VHX327678 VRT327678 WBP327678 WLL327678 WVH327678 C393214 IV393214 SR393214 ACN393214 AMJ393214 AWF393214 BGB393214 BPX393214 BZT393214 CJP393214 CTL393214 DDH393214 DND393214 DWZ393214 EGV393214 EQR393214 FAN393214 FKJ393214 FUF393214 GEB393214 GNX393214 GXT393214 HHP393214 HRL393214 IBH393214 ILD393214 IUZ393214 JEV393214 JOR393214 JYN393214 KIJ393214 KSF393214 LCB393214 LLX393214 LVT393214 MFP393214 MPL393214 MZH393214 NJD393214 NSZ393214 OCV393214 OMR393214 OWN393214 PGJ393214 PQF393214 QAB393214 QJX393214 QTT393214 RDP393214 RNL393214 RXH393214 SHD393214 SQZ393214 TAV393214 TKR393214 TUN393214 UEJ393214 UOF393214 UYB393214 VHX393214 VRT393214 WBP393214 WLL393214 WVH393214 C458750 IV458750 SR458750 ACN458750 AMJ458750 AWF458750 BGB458750 BPX458750 BZT458750 CJP458750 CTL458750 DDH458750 DND458750 DWZ458750 EGV458750 EQR458750 FAN458750 FKJ458750 FUF458750 GEB458750 GNX458750 GXT458750 HHP458750 HRL458750 IBH458750 ILD458750 IUZ458750 JEV458750 JOR458750 JYN458750 KIJ458750 KSF458750 LCB458750 LLX458750 LVT458750 MFP458750 MPL458750 MZH458750 NJD458750 NSZ458750 OCV458750 OMR458750 OWN458750 PGJ458750 PQF458750 QAB458750 QJX458750 QTT458750 RDP458750 RNL458750 RXH458750 SHD458750 SQZ458750 TAV458750 TKR458750 TUN458750 UEJ458750 UOF458750 UYB458750 VHX458750 VRT458750 WBP458750 WLL458750 WVH458750 C524286 IV524286 SR524286 ACN524286 AMJ524286 AWF524286 BGB524286 BPX524286 BZT524286 CJP524286 CTL524286 DDH524286 DND524286 DWZ524286 EGV524286 EQR524286 FAN524286 FKJ524286 FUF524286 GEB524286 GNX524286 GXT524286 HHP524286 HRL524286 IBH524286 ILD524286 IUZ524286 JEV524286 JOR524286 JYN524286 KIJ524286 KSF524286 LCB524286 LLX524286 LVT524286 MFP524286 MPL524286 MZH524286 NJD524286 NSZ524286 OCV524286 OMR524286 OWN524286 PGJ524286 PQF524286 QAB524286 QJX524286 QTT524286 RDP524286 RNL524286 RXH524286 SHD524286 SQZ524286 TAV524286 TKR524286 TUN524286 UEJ524286 UOF524286 UYB524286 VHX524286 VRT524286 WBP524286 WLL524286 WVH524286 C589822 IV589822 SR589822 ACN589822 AMJ589822 AWF589822 BGB589822 BPX589822 BZT589822 CJP589822 CTL589822 DDH589822 DND589822 DWZ589822 EGV589822 EQR589822 FAN589822 FKJ589822 FUF589822 GEB589822 GNX589822 GXT589822 HHP589822 HRL589822 IBH589822 ILD589822 IUZ589822 JEV589822 JOR589822 JYN589822 KIJ589822 KSF589822 LCB589822 LLX589822 LVT589822 MFP589822 MPL589822 MZH589822 NJD589822 NSZ589822 OCV589822 OMR589822 OWN589822 PGJ589822 PQF589822 QAB589822 QJX589822 QTT589822 RDP589822 RNL589822 RXH589822 SHD589822 SQZ589822 TAV589822 TKR589822 TUN589822 UEJ589822 UOF589822 UYB589822 VHX589822 VRT589822 WBP589822 WLL589822 WVH589822 C655358 IV655358 SR655358 ACN655358 AMJ655358 AWF655358 BGB655358 BPX655358 BZT655358 CJP655358 CTL655358 DDH655358 DND655358 DWZ655358 EGV655358 EQR655358 FAN655358 FKJ655358 FUF655358 GEB655358 GNX655358 GXT655358 HHP655358 HRL655358 IBH655358 ILD655358 IUZ655358 JEV655358 JOR655358 JYN655358 KIJ655358 KSF655358 LCB655358 LLX655358 LVT655358 MFP655358 MPL655358 MZH655358 NJD655358 NSZ655358 OCV655358 OMR655358 OWN655358 PGJ655358 PQF655358 QAB655358 QJX655358 QTT655358 RDP655358 RNL655358 RXH655358 SHD655358 SQZ655358 TAV655358 TKR655358 TUN655358 UEJ655358 UOF655358 UYB655358 VHX655358 VRT655358 WBP655358 WLL655358 WVH655358 C720894 IV720894 SR720894 ACN720894 AMJ720894 AWF720894 BGB720894 BPX720894 BZT720894 CJP720894 CTL720894 DDH720894 DND720894 DWZ720894 EGV720894 EQR720894 FAN720894 FKJ720894 FUF720894 GEB720894 GNX720894 GXT720894 HHP720894 HRL720894 IBH720894 ILD720894 IUZ720894 JEV720894 JOR720894 JYN720894 KIJ720894 KSF720894 LCB720894 LLX720894 LVT720894 MFP720894 MPL720894 MZH720894 NJD720894 NSZ720894 OCV720894 OMR720894 OWN720894 PGJ720894 PQF720894 QAB720894 QJX720894 QTT720894 RDP720894 RNL720894 RXH720894 SHD720894 SQZ720894 TAV720894 TKR720894 TUN720894 UEJ720894 UOF720894 UYB720894 VHX720894 VRT720894 WBP720894 WLL720894 WVH720894 C786430 IV786430 SR786430 ACN786430 AMJ786430 AWF786430 BGB786430 BPX786430 BZT786430 CJP786430 CTL786430 DDH786430 DND786430 DWZ786430 EGV786430 EQR786430 FAN786430 FKJ786430 FUF786430 GEB786430 GNX786430 GXT786430 HHP786430 HRL786430 IBH786430 ILD786430 IUZ786430 JEV786430 JOR786430 JYN786430 KIJ786430 KSF786430 LCB786430 LLX786430 LVT786430 MFP786430 MPL786430 MZH786430 NJD786430 NSZ786430 OCV786430 OMR786430 OWN786430 PGJ786430 PQF786430 QAB786430 QJX786430 QTT786430 RDP786430 RNL786430 RXH786430 SHD786430 SQZ786430 TAV786430 TKR786430 TUN786430 UEJ786430 UOF786430 UYB786430 VHX786430 VRT786430 WBP786430 WLL786430 WVH786430 C851966 IV851966 SR851966 ACN851966 AMJ851966 AWF851966 BGB851966 BPX851966 BZT851966 CJP851966 CTL851966 DDH851966 DND851966 DWZ851966 EGV851966 EQR851966 FAN851966 FKJ851966 FUF851966 GEB851966 GNX851966 GXT851966 HHP851966 HRL851966 IBH851966 ILD851966 IUZ851966 JEV851966 JOR851966 JYN851966 KIJ851966 KSF851966 LCB851966 LLX851966 LVT851966 MFP851966 MPL851966 MZH851966 NJD851966 NSZ851966 OCV851966 OMR851966 OWN851966 PGJ851966 PQF851966 QAB851966 QJX851966 QTT851966 RDP851966 RNL851966 RXH851966 SHD851966 SQZ851966 TAV851966 TKR851966 TUN851966 UEJ851966 UOF851966 UYB851966 VHX851966 VRT851966 WBP851966 WLL851966 WVH851966 C917502 IV917502 SR917502 ACN917502 AMJ917502 AWF917502 BGB917502 BPX917502 BZT917502 CJP917502 CTL917502 DDH917502 DND917502 DWZ917502 EGV917502 EQR917502 FAN917502 FKJ917502 FUF917502 GEB917502 GNX917502 GXT917502 HHP917502 HRL917502 IBH917502 ILD917502 IUZ917502 JEV917502 JOR917502 JYN917502 KIJ917502 KSF917502 LCB917502 LLX917502 LVT917502 MFP917502 MPL917502 MZH917502 NJD917502 NSZ917502 OCV917502 OMR917502 OWN917502 PGJ917502 PQF917502 QAB917502 QJX917502 QTT917502 RDP917502 RNL917502 RXH917502 SHD917502 SQZ917502 TAV917502 TKR917502 TUN917502 UEJ917502 UOF917502 UYB917502 VHX917502 VRT917502 WBP917502 WLL917502 WVH917502 C983038 IV983038 SR983038 ACN983038 AMJ983038 AWF983038 BGB983038 BPX983038 BZT983038 CJP983038 CTL983038 DDH983038 DND983038 DWZ983038 EGV983038 EQR983038 FAN983038 FKJ983038 FUF983038 GEB983038 GNX983038 GXT983038 HHP983038 HRL983038 IBH983038 ILD983038 IUZ983038 JEV983038 JOR983038 JYN983038 KIJ983038 KSF983038 LCB983038 LLX983038 LVT983038 MFP983038 MPL983038 MZH983038 NJD983038 NSZ983038 OCV983038 OMR983038 OWN983038 PGJ983038 PQF983038 QAB983038 QJX983038 QTT983038 RDP983038 RNL983038 RXH983038 SHD983038 SQZ983038 TAV983038 TKR983038 TUN983038 UEJ983038 UOF983038 UYB983038 VHX983038 VRT983038 WBP983038 IV24:IV42 SR24:SR42 ACN24:ACN42 AMJ24:AMJ42 AWF24:AWF42 BGB24:BGB42 BPX24:BPX42 BZT24:BZT42 CJP24:CJP42 CTL24:CTL42 DDH24:DDH42 DND24:DND42 DWZ24:DWZ42 EGV24:EGV42 EQR24:EQR42 FAN24:FAN42 FKJ24:FKJ42 FUF24:FUF42 GEB24:GEB42 GNX24:GNX42 GXT24:GXT42 HHP24:HHP42 HRL24:HRL42 IBH24:IBH42 ILD24:ILD42 IUZ24:IUZ42 JEV24:JEV42 JOR24:JOR42 JYN24:JYN42 KIJ24:KIJ42 KSF24:KSF42 LCB24:LCB42 LLX24:LLX42 LVT24:LVT42 MFP24:MFP42 MPL24:MPL42 MZH24:MZH42 NJD24:NJD42 NSZ24:NSZ42 OCV24:OCV42 OMR24:OMR42 OWN24:OWN42 PGJ24:PGJ42 PQF24:PQF42 QAB24:QAB42 QJX24:QJX42 QTT24:QTT42 RDP24:RDP42 RNL24:RNL42 RXH24:RXH42 SHD24:SHD42 SQZ24:SQZ42 TAV24:TAV42 TKR24:TKR42 TUN24:TUN42 UEJ24:UEJ42 UOF24:UOF42 UYB24:UYB42 VHX24:VHX42 VRT24:VRT42 WBP24:WBP42 WLL24:WLL42 WVH24:WVH42">
      <formula1>0</formula1>
      <formula2>1</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A23" zoomScale="85" zoomScaleNormal="85" workbookViewId="0">
      <selection activeCell="A23" sqref="A23"/>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134" customWidth="1"/>
    <col min="5" max="5" width="25" style="5" customWidth="1"/>
    <col min="6" max="6" width="29.6640625" style="5" customWidth="1"/>
    <col min="7" max="7" width="34.88671875" style="5" customWidth="1"/>
    <col min="8" max="8" width="24.5546875" style="5" customWidth="1"/>
    <col min="9" max="9" width="23" style="5" customWidth="1"/>
    <col min="10" max="10" width="20.33203125" style="5" customWidth="1"/>
    <col min="11" max="11" width="16.33203125" style="5" customWidth="1"/>
    <col min="12" max="12" width="27.33203125" style="5" customWidth="1"/>
    <col min="13" max="13" width="23.6640625" style="5" customWidth="1"/>
    <col min="14" max="14" width="22.109375" style="5" customWidth="1"/>
    <col min="15" max="15" width="26.109375" style="5" customWidth="1"/>
    <col min="16" max="16" width="19.5546875" style="5" bestFit="1" customWidth="1"/>
    <col min="17" max="17" width="18.10937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192" t="s">
        <v>156</v>
      </c>
      <c r="C2" s="193"/>
      <c r="D2" s="193"/>
      <c r="E2" s="193"/>
      <c r="F2" s="193"/>
      <c r="G2" s="193"/>
      <c r="H2" s="193"/>
      <c r="I2" s="193"/>
      <c r="J2" s="193"/>
      <c r="K2" s="193"/>
      <c r="L2" s="193"/>
      <c r="M2" s="193"/>
      <c r="N2" s="193"/>
      <c r="O2" s="193"/>
      <c r="P2" s="193"/>
    </row>
    <row r="4" spans="2:16" ht="25.8" x14ac:dyDescent="0.3">
      <c r="B4" s="192" t="s">
        <v>47</v>
      </c>
      <c r="C4" s="193"/>
      <c r="D4" s="193"/>
      <c r="E4" s="193"/>
      <c r="F4" s="193"/>
      <c r="G4" s="193"/>
      <c r="H4" s="193"/>
      <c r="I4" s="193"/>
      <c r="J4" s="193"/>
      <c r="K4" s="193"/>
      <c r="L4" s="193"/>
      <c r="M4" s="193"/>
      <c r="N4" s="193"/>
      <c r="O4" s="193"/>
      <c r="P4" s="193"/>
    </row>
    <row r="5" spans="2:16" ht="15" thickBot="1" x14ac:dyDescent="0.35"/>
    <row r="6" spans="2:16" ht="21.6" thickBot="1" x14ac:dyDescent="0.35">
      <c r="B6" s="7" t="s">
        <v>4</v>
      </c>
      <c r="C6" s="194" t="s">
        <v>174</v>
      </c>
      <c r="D6" s="194"/>
      <c r="E6" s="194"/>
      <c r="F6" s="194"/>
      <c r="G6" s="194"/>
      <c r="H6" s="194"/>
      <c r="I6" s="194"/>
      <c r="J6" s="194"/>
      <c r="K6" s="194"/>
      <c r="L6" s="194"/>
      <c r="M6" s="194"/>
      <c r="N6" s="195"/>
    </row>
    <row r="7" spans="2:16" ht="16.2" thickBot="1" x14ac:dyDescent="0.35">
      <c r="B7" s="8" t="s">
        <v>5</v>
      </c>
      <c r="C7" s="194"/>
      <c r="D7" s="194"/>
      <c r="E7" s="194"/>
      <c r="F7" s="194"/>
      <c r="G7" s="194"/>
      <c r="H7" s="194"/>
      <c r="I7" s="194"/>
      <c r="J7" s="194"/>
      <c r="K7" s="194"/>
      <c r="L7" s="194"/>
      <c r="M7" s="194"/>
      <c r="N7" s="195"/>
    </row>
    <row r="8" spans="2:16" ht="16.2" thickBot="1" x14ac:dyDescent="0.35">
      <c r="B8" s="8" t="s">
        <v>6</v>
      </c>
      <c r="C8" s="194" t="s">
        <v>155</v>
      </c>
      <c r="D8" s="194"/>
      <c r="E8" s="194"/>
      <c r="F8" s="194"/>
      <c r="G8" s="194"/>
      <c r="H8" s="194"/>
      <c r="I8" s="194"/>
      <c r="J8" s="194"/>
      <c r="K8" s="194"/>
      <c r="L8" s="194"/>
      <c r="M8" s="194"/>
      <c r="N8" s="195"/>
    </row>
    <row r="9" spans="2:16" ht="16.2" thickBot="1" x14ac:dyDescent="0.35">
      <c r="B9" s="8" t="s">
        <v>7</v>
      </c>
      <c r="C9" s="194"/>
      <c r="D9" s="194"/>
      <c r="E9" s="194"/>
      <c r="F9" s="194"/>
      <c r="G9" s="194"/>
      <c r="H9" s="194"/>
      <c r="I9" s="194"/>
      <c r="J9" s="194"/>
      <c r="K9" s="194"/>
      <c r="L9" s="194"/>
      <c r="M9" s="194"/>
      <c r="N9" s="195"/>
    </row>
    <row r="10" spans="2:16" ht="16.2" thickBot="1" x14ac:dyDescent="0.35">
      <c r="B10" s="8" t="s">
        <v>8</v>
      </c>
      <c r="C10" s="196">
        <v>46</v>
      </c>
      <c r="D10" s="196"/>
      <c r="E10" s="197"/>
      <c r="F10" s="23"/>
      <c r="G10" s="23"/>
      <c r="H10" s="23"/>
      <c r="I10" s="23"/>
      <c r="J10" s="23"/>
      <c r="K10" s="23"/>
      <c r="L10" s="23"/>
      <c r="M10" s="23"/>
      <c r="N10" s="24"/>
    </row>
    <row r="11" spans="2:16" ht="16.2" thickBot="1" x14ac:dyDescent="0.35">
      <c r="B11" s="10" t="s">
        <v>9</v>
      </c>
      <c r="C11" s="133">
        <v>41973</v>
      </c>
      <c r="D11" s="136"/>
      <c r="E11" s="11"/>
      <c r="F11" s="11"/>
      <c r="G11" s="11"/>
      <c r="H11" s="11"/>
      <c r="I11" s="11"/>
      <c r="J11" s="11"/>
      <c r="K11" s="11"/>
      <c r="L11" s="11"/>
      <c r="M11" s="11"/>
      <c r="N11" s="12"/>
    </row>
    <row r="12" spans="2:16" ht="15.6" x14ac:dyDescent="0.3">
      <c r="B12" s="9"/>
      <c r="C12" s="13"/>
      <c r="D12" s="137"/>
      <c r="E12" s="14"/>
      <c r="F12" s="14"/>
      <c r="G12" s="14"/>
      <c r="H12" s="14"/>
      <c r="I12" s="73"/>
      <c r="J12" s="73"/>
      <c r="K12" s="73"/>
      <c r="L12" s="73"/>
      <c r="M12" s="73"/>
      <c r="N12" s="14"/>
    </row>
    <row r="13" spans="2:16" x14ac:dyDescent="0.3">
      <c r="I13" s="73"/>
      <c r="J13" s="73"/>
      <c r="K13" s="73"/>
      <c r="L13" s="73"/>
      <c r="M13" s="73"/>
      <c r="N13" s="74"/>
    </row>
    <row r="14" spans="2:16" x14ac:dyDescent="0.3">
      <c r="B14" s="198" t="s">
        <v>94</v>
      </c>
      <c r="C14" s="198"/>
      <c r="D14" s="138" t="s">
        <v>12</v>
      </c>
      <c r="E14" s="132" t="s">
        <v>13</v>
      </c>
      <c r="F14" s="132" t="s">
        <v>29</v>
      </c>
      <c r="G14" s="58"/>
      <c r="I14" s="27"/>
      <c r="J14" s="27"/>
      <c r="K14" s="27"/>
      <c r="L14" s="27"/>
      <c r="M14" s="27"/>
      <c r="N14" s="74"/>
    </row>
    <row r="15" spans="2:16" x14ac:dyDescent="0.3">
      <c r="B15" s="198"/>
      <c r="C15" s="198"/>
      <c r="D15" s="138">
        <v>46</v>
      </c>
      <c r="E15" s="25">
        <v>1904512272</v>
      </c>
      <c r="F15" s="120">
        <v>912</v>
      </c>
      <c r="G15" s="59"/>
      <c r="I15" s="28"/>
      <c r="J15" s="28"/>
      <c r="K15" s="28"/>
      <c r="L15" s="28"/>
      <c r="M15" s="28"/>
      <c r="N15" s="74"/>
    </row>
    <row r="16" spans="2:16" x14ac:dyDescent="0.3">
      <c r="B16" s="198"/>
      <c r="C16" s="198"/>
      <c r="D16" s="138"/>
      <c r="E16" s="25"/>
      <c r="F16" s="25"/>
      <c r="G16" s="59"/>
      <c r="I16" s="28"/>
      <c r="J16" s="28"/>
      <c r="K16" s="28"/>
      <c r="L16" s="28"/>
      <c r="M16" s="28"/>
      <c r="N16" s="74"/>
    </row>
    <row r="17" spans="1:14" x14ac:dyDescent="0.3">
      <c r="B17" s="198"/>
      <c r="C17" s="198"/>
      <c r="D17" s="138"/>
      <c r="E17" s="25"/>
      <c r="F17" s="25"/>
      <c r="G17" s="59"/>
      <c r="I17" s="28"/>
      <c r="J17" s="28"/>
      <c r="K17" s="28"/>
      <c r="L17" s="28"/>
      <c r="M17" s="28"/>
      <c r="N17" s="74"/>
    </row>
    <row r="18" spans="1:14" x14ac:dyDescent="0.3">
      <c r="B18" s="198"/>
      <c r="C18" s="198"/>
      <c r="D18" s="138"/>
      <c r="E18" s="26"/>
      <c r="F18" s="25"/>
      <c r="G18" s="59"/>
      <c r="H18" s="16"/>
      <c r="I18" s="28"/>
      <c r="J18" s="28"/>
      <c r="K18" s="28"/>
      <c r="L18" s="28"/>
      <c r="M18" s="28"/>
      <c r="N18" s="15"/>
    </row>
    <row r="19" spans="1:14" x14ac:dyDescent="0.3">
      <c r="B19" s="198"/>
      <c r="C19" s="198"/>
      <c r="D19" s="138"/>
      <c r="E19" s="26"/>
      <c r="F19" s="25"/>
      <c r="G19" s="59"/>
      <c r="H19" s="16"/>
      <c r="I19" s="30"/>
      <c r="J19" s="30"/>
      <c r="K19" s="30"/>
      <c r="L19" s="30"/>
      <c r="M19" s="30"/>
      <c r="N19" s="15"/>
    </row>
    <row r="20" spans="1:14" x14ac:dyDescent="0.3">
      <c r="B20" s="198"/>
      <c r="C20" s="198"/>
      <c r="D20" s="138"/>
      <c r="E20" s="26"/>
      <c r="F20" s="25"/>
      <c r="G20" s="59"/>
      <c r="H20" s="16"/>
      <c r="I20" s="73"/>
      <c r="J20" s="73"/>
      <c r="K20" s="73"/>
      <c r="L20" s="73"/>
      <c r="M20" s="73"/>
      <c r="N20" s="15"/>
    </row>
    <row r="21" spans="1:14" x14ac:dyDescent="0.3">
      <c r="B21" s="198"/>
      <c r="C21" s="198"/>
      <c r="D21" s="138"/>
      <c r="E21" s="26"/>
      <c r="F21" s="25"/>
      <c r="G21" s="59"/>
      <c r="H21" s="16"/>
      <c r="I21" s="73"/>
      <c r="J21" s="73"/>
      <c r="K21" s="73"/>
      <c r="L21" s="73"/>
      <c r="M21" s="73"/>
      <c r="N21" s="15"/>
    </row>
    <row r="22" spans="1:14" ht="15" thickBot="1" x14ac:dyDescent="0.35">
      <c r="B22" s="199" t="s">
        <v>14</v>
      </c>
      <c r="C22" s="200"/>
      <c r="D22" s="138">
        <f>SUM(D15:D21)</f>
        <v>46</v>
      </c>
      <c r="E22" s="43">
        <f>SUM(E15:E21)</f>
        <v>1904512272</v>
      </c>
      <c r="F22" s="121">
        <f>SUM(F15)</f>
        <v>912</v>
      </c>
      <c r="G22" s="59"/>
      <c r="H22" s="16"/>
      <c r="I22" s="73"/>
      <c r="J22" s="73"/>
      <c r="K22" s="73"/>
      <c r="L22" s="73"/>
      <c r="M22" s="73"/>
      <c r="N22" s="15"/>
    </row>
    <row r="23" spans="1:14" ht="29.4" thickBot="1" x14ac:dyDescent="0.35">
      <c r="A23" s="31"/>
      <c r="B23" s="37" t="s">
        <v>15</v>
      </c>
      <c r="C23" s="37" t="s">
        <v>95</v>
      </c>
      <c r="E23" s="27"/>
      <c r="F23" s="27"/>
      <c r="G23" s="27"/>
      <c r="H23" s="27"/>
      <c r="I23" s="6"/>
      <c r="J23" s="6"/>
      <c r="K23" s="6"/>
      <c r="L23" s="6"/>
      <c r="M23" s="6"/>
    </row>
    <row r="24" spans="1:14" ht="15" thickBot="1" x14ac:dyDescent="0.35">
      <c r="A24" s="32">
        <v>1</v>
      </c>
      <c r="C24" s="34">
        <v>730</v>
      </c>
      <c r="D24" s="139"/>
      <c r="E24" s="33">
        <f>E22</f>
        <v>1904512272</v>
      </c>
      <c r="F24" s="29"/>
      <c r="G24" s="29"/>
      <c r="H24" s="29"/>
      <c r="I24" s="17"/>
      <c r="J24" s="17"/>
      <c r="K24" s="17"/>
      <c r="L24" s="17"/>
      <c r="M24" s="17"/>
    </row>
    <row r="25" spans="1:14" x14ac:dyDescent="0.3">
      <c r="A25" s="65"/>
      <c r="C25" s="66"/>
      <c r="D25" s="140"/>
      <c r="E25" s="67"/>
      <c r="F25" s="29"/>
      <c r="G25" s="29"/>
      <c r="H25" s="29"/>
      <c r="I25" s="17"/>
      <c r="J25" s="17"/>
      <c r="K25" s="17"/>
      <c r="L25" s="17"/>
      <c r="M25" s="17"/>
    </row>
    <row r="26" spans="1:14" x14ac:dyDescent="0.3">
      <c r="A26" s="65"/>
      <c r="C26" s="66"/>
      <c r="D26" s="140"/>
      <c r="E26" s="67"/>
      <c r="F26" s="29"/>
      <c r="G26" s="29"/>
      <c r="H26" s="29"/>
      <c r="I26" s="17"/>
      <c r="J26" s="17"/>
      <c r="K26" s="17"/>
      <c r="L26" s="17"/>
      <c r="M26" s="17"/>
    </row>
    <row r="27" spans="1:14" x14ac:dyDescent="0.3">
      <c r="A27" s="65"/>
      <c r="B27" s="87" t="s">
        <v>127</v>
      </c>
      <c r="C27" s="70"/>
      <c r="E27" s="70"/>
      <c r="F27" s="70"/>
      <c r="G27" s="70"/>
      <c r="H27" s="70"/>
      <c r="I27" s="73"/>
      <c r="J27" s="73"/>
      <c r="K27" s="73"/>
      <c r="L27" s="73"/>
      <c r="M27" s="73"/>
      <c r="N27" s="74"/>
    </row>
    <row r="28" spans="1:14" x14ac:dyDescent="0.3">
      <c r="A28" s="65"/>
      <c r="B28" s="70"/>
      <c r="C28" s="70"/>
      <c r="E28" s="70"/>
      <c r="F28" s="70"/>
      <c r="G28" s="70"/>
      <c r="H28" s="70"/>
      <c r="I28" s="73"/>
      <c r="J28" s="73"/>
      <c r="K28" s="73"/>
      <c r="L28" s="73"/>
      <c r="M28" s="73"/>
      <c r="N28" s="74"/>
    </row>
    <row r="29" spans="1:14" x14ac:dyDescent="0.3">
      <c r="A29" s="65"/>
      <c r="B29" s="89" t="s">
        <v>33</v>
      </c>
      <c r="C29" s="89" t="s">
        <v>128</v>
      </c>
      <c r="D29" s="149" t="s">
        <v>129</v>
      </c>
      <c r="E29" s="70"/>
      <c r="F29" s="70"/>
      <c r="G29" s="70"/>
      <c r="H29" s="70"/>
      <c r="I29" s="73"/>
      <c r="J29" s="73"/>
      <c r="K29" s="73"/>
      <c r="L29" s="73"/>
      <c r="M29" s="73"/>
      <c r="N29" s="74"/>
    </row>
    <row r="30" spans="1:14" x14ac:dyDescent="0.3">
      <c r="A30" s="65"/>
      <c r="B30" s="86" t="s">
        <v>130</v>
      </c>
      <c r="C30" s="130" t="s">
        <v>150</v>
      </c>
      <c r="D30" s="128"/>
      <c r="E30" s="70"/>
      <c r="F30" s="70"/>
      <c r="G30" s="70"/>
      <c r="H30" s="70"/>
      <c r="I30" s="73"/>
      <c r="J30" s="73"/>
      <c r="K30" s="73"/>
      <c r="L30" s="73"/>
      <c r="M30" s="73"/>
      <c r="N30" s="74"/>
    </row>
    <row r="31" spans="1:14" x14ac:dyDescent="0.3">
      <c r="A31" s="65"/>
      <c r="B31" s="86" t="s">
        <v>131</v>
      </c>
      <c r="C31" s="130" t="s">
        <v>150</v>
      </c>
      <c r="D31" s="128"/>
      <c r="E31" s="70"/>
      <c r="F31" s="70"/>
      <c r="G31" s="70"/>
      <c r="H31" s="70"/>
      <c r="I31" s="73"/>
      <c r="J31" s="73"/>
      <c r="K31" s="73"/>
      <c r="L31" s="73"/>
      <c r="M31" s="73"/>
      <c r="N31" s="74"/>
    </row>
    <row r="32" spans="1:14" x14ac:dyDescent="0.3">
      <c r="A32" s="65"/>
      <c r="B32" s="86" t="s">
        <v>132</v>
      </c>
      <c r="C32" s="130" t="s">
        <v>150</v>
      </c>
      <c r="D32" s="128"/>
      <c r="E32" s="70"/>
      <c r="F32" s="70"/>
      <c r="G32" s="70"/>
      <c r="H32" s="70"/>
      <c r="I32" s="73"/>
      <c r="J32" s="73"/>
      <c r="K32" s="73"/>
      <c r="L32" s="73"/>
      <c r="M32" s="73"/>
      <c r="N32" s="74"/>
    </row>
    <row r="33" spans="1:17" x14ac:dyDescent="0.3">
      <c r="A33" s="65"/>
      <c r="B33" s="86" t="s">
        <v>133</v>
      </c>
      <c r="C33" s="130" t="s">
        <v>150</v>
      </c>
      <c r="D33" s="128"/>
      <c r="E33" s="70"/>
      <c r="F33" s="70"/>
      <c r="G33" s="70"/>
      <c r="H33" s="70"/>
      <c r="I33" s="73"/>
      <c r="J33" s="73"/>
      <c r="K33" s="73"/>
      <c r="L33" s="73"/>
      <c r="M33" s="73"/>
      <c r="N33" s="74"/>
    </row>
    <row r="34" spans="1:17" x14ac:dyDescent="0.3">
      <c r="A34" s="65"/>
      <c r="B34" s="70"/>
      <c r="C34" s="70"/>
      <c r="E34" s="70"/>
      <c r="F34" s="70"/>
      <c r="G34" s="70"/>
      <c r="H34" s="70"/>
      <c r="I34" s="73"/>
      <c r="J34" s="73"/>
      <c r="K34" s="73"/>
      <c r="L34" s="73"/>
      <c r="M34" s="73"/>
      <c r="N34" s="74"/>
    </row>
    <row r="35" spans="1:17" x14ac:dyDescent="0.3">
      <c r="A35" s="65"/>
      <c r="B35" s="70"/>
      <c r="C35" s="70"/>
      <c r="E35" s="70"/>
      <c r="F35" s="70"/>
      <c r="G35" s="70"/>
      <c r="H35" s="70"/>
      <c r="I35" s="73"/>
      <c r="J35" s="73"/>
      <c r="K35" s="73"/>
      <c r="L35" s="73"/>
      <c r="M35" s="73"/>
      <c r="N35" s="74"/>
    </row>
    <row r="36" spans="1:17" x14ac:dyDescent="0.3">
      <c r="A36" s="65"/>
      <c r="B36" s="87" t="s">
        <v>134</v>
      </c>
      <c r="C36" s="70"/>
      <c r="E36" s="70"/>
      <c r="F36" s="70"/>
      <c r="G36" s="70"/>
      <c r="H36" s="70"/>
      <c r="I36" s="73"/>
      <c r="J36" s="73"/>
      <c r="K36" s="73"/>
      <c r="L36" s="73"/>
      <c r="M36" s="73"/>
      <c r="N36" s="74"/>
    </row>
    <row r="37" spans="1:17" x14ac:dyDescent="0.3">
      <c r="A37" s="65"/>
      <c r="B37" s="70"/>
      <c r="C37" s="70"/>
      <c r="E37" s="70"/>
      <c r="F37" s="70"/>
      <c r="G37" s="70"/>
      <c r="H37" s="70"/>
      <c r="I37" s="73"/>
      <c r="J37" s="73"/>
      <c r="K37" s="73"/>
      <c r="L37" s="73"/>
      <c r="M37" s="73"/>
      <c r="N37" s="74"/>
    </row>
    <row r="38" spans="1:17" x14ac:dyDescent="0.3">
      <c r="A38" s="65"/>
      <c r="B38" s="70"/>
      <c r="C38" s="70"/>
      <c r="E38" s="70"/>
      <c r="F38" s="70"/>
      <c r="G38" s="70"/>
      <c r="H38" s="70"/>
      <c r="I38" s="73"/>
      <c r="J38" s="73"/>
      <c r="K38" s="73"/>
      <c r="L38" s="73"/>
      <c r="M38" s="73"/>
      <c r="N38" s="74"/>
    </row>
    <row r="39" spans="1:17" x14ac:dyDescent="0.3">
      <c r="A39" s="65"/>
      <c r="B39" s="89" t="s">
        <v>33</v>
      </c>
      <c r="C39" s="89" t="s">
        <v>57</v>
      </c>
      <c r="D39" s="141" t="s">
        <v>50</v>
      </c>
      <c r="E39" s="88" t="s">
        <v>16</v>
      </c>
      <c r="F39" s="70"/>
      <c r="G39" s="70"/>
      <c r="H39" s="70"/>
      <c r="I39" s="73"/>
      <c r="J39" s="73"/>
      <c r="K39" s="73"/>
      <c r="L39" s="73"/>
      <c r="M39" s="73"/>
      <c r="N39" s="74"/>
    </row>
    <row r="40" spans="1:17" ht="27.6" x14ac:dyDescent="0.3">
      <c r="A40" s="65"/>
      <c r="B40" s="71" t="s">
        <v>135</v>
      </c>
      <c r="C40" s="72">
        <v>40</v>
      </c>
      <c r="D40" s="2">
        <v>30</v>
      </c>
      <c r="E40" s="201">
        <f>+D40+D41</f>
        <v>90</v>
      </c>
      <c r="F40" s="70"/>
      <c r="G40" s="70"/>
      <c r="H40" s="70"/>
      <c r="I40" s="73"/>
      <c r="J40" s="73"/>
      <c r="K40" s="73"/>
      <c r="L40" s="73"/>
      <c r="M40" s="73"/>
      <c r="N40" s="74"/>
    </row>
    <row r="41" spans="1:17" ht="41.4" x14ac:dyDescent="0.3">
      <c r="A41" s="65"/>
      <c r="B41" s="71" t="s">
        <v>136</v>
      </c>
      <c r="C41" s="72">
        <v>60</v>
      </c>
      <c r="D41" s="2">
        <v>60</v>
      </c>
      <c r="E41" s="202"/>
      <c r="F41" s="70"/>
      <c r="G41" s="70"/>
      <c r="H41" s="70"/>
      <c r="I41" s="73"/>
      <c r="J41" s="73"/>
      <c r="K41" s="73"/>
      <c r="L41" s="73"/>
      <c r="M41" s="73"/>
      <c r="N41" s="74"/>
    </row>
    <row r="42" spans="1:17" x14ac:dyDescent="0.3">
      <c r="A42" s="65"/>
      <c r="C42" s="66"/>
      <c r="D42" s="140"/>
      <c r="E42" s="67"/>
      <c r="F42" s="29"/>
      <c r="G42" s="29"/>
      <c r="H42" s="29"/>
      <c r="I42" s="17"/>
      <c r="J42" s="17"/>
      <c r="K42" s="17"/>
      <c r="L42" s="17"/>
      <c r="M42" s="17"/>
    </row>
    <row r="43" spans="1:17" x14ac:dyDescent="0.3">
      <c r="A43" s="65"/>
      <c r="C43" s="66"/>
      <c r="D43" s="140"/>
      <c r="E43" s="67"/>
      <c r="F43" s="29"/>
      <c r="G43" s="29"/>
      <c r="H43" s="29"/>
      <c r="I43" s="17"/>
      <c r="J43" s="17"/>
      <c r="K43" s="17"/>
      <c r="L43" s="17"/>
      <c r="M43" s="17"/>
    </row>
    <row r="44" spans="1:17" x14ac:dyDescent="0.3">
      <c r="A44" s="65"/>
      <c r="C44" s="66"/>
      <c r="D44" s="140"/>
      <c r="E44" s="67"/>
      <c r="F44" s="29"/>
      <c r="G44" s="29"/>
      <c r="H44" s="29"/>
      <c r="I44" s="17"/>
      <c r="J44" s="17"/>
      <c r="K44" s="17"/>
      <c r="L44" s="17"/>
      <c r="M44" s="17"/>
    </row>
    <row r="45" spans="1:17" ht="15" thickBot="1" x14ac:dyDescent="0.35">
      <c r="M45" s="203" t="s">
        <v>35</v>
      </c>
      <c r="N45" s="203"/>
    </row>
    <row r="46" spans="1:17" x14ac:dyDescent="0.3">
      <c r="B46" s="87" t="s">
        <v>30</v>
      </c>
      <c r="M46" s="44"/>
      <c r="N46" s="44"/>
    </row>
    <row r="47" spans="1:17" ht="15" thickBot="1" x14ac:dyDescent="0.35">
      <c r="M47" s="44"/>
      <c r="N47" s="44"/>
    </row>
    <row r="48" spans="1:17" s="73" customFormat="1" ht="57.6" x14ac:dyDescent="0.3">
      <c r="B48" s="83" t="s">
        <v>137</v>
      </c>
      <c r="C48" s="83" t="s">
        <v>138</v>
      </c>
      <c r="D48" s="142" t="s">
        <v>139</v>
      </c>
      <c r="E48" s="83" t="s">
        <v>44</v>
      </c>
      <c r="F48" s="83" t="s">
        <v>22</v>
      </c>
      <c r="G48" s="83" t="s">
        <v>96</v>
      </c>
      <c r="H48" s="83" t="s">
        <v>17</v>
      </c>
      <c r="I48" s="83" t="s">
        <v>10</v>
      </c>
      <c r="J48" s="83" t="s">
        <v>31</v>
      </c>
      <c r="K48" s="83" t="s">
        <v>60</v>
      </c>
      <c r="L48" s="83" t="s">
        <v>20</v>
      </c>
      <c r="M48" s="69" t="s">
        <v>26</v>
      </c>
      <c r="N48" s="83" t="s">
        <v>140</v>
      </c>
      <c r="O48" s="83" t="s">
        <v>36</v>
      </c>
      <c r="P48" s="84" t="s">
        <v>11</v>
      </c>
      <c r="Q48" s="84" t="s">
        <v>19</v>
      </c>
    </row>
    <row r="49" spans="1:26" s="79" customFormat="1" ht="100.8" x14ac:dyDescent="0.3">
      <c r="A49" s="35">
        <v>1</v>
      </c>
      <c r="B49" s="80" t="s">
        <v>174</v>
      </c>
      <c r="C49" s="80" t="s">
        <v>174</v>
      </c>
      <c r="D49" s="143" t="s">
        <v>175</v>
      </c>
      <c r="E49" s="122" t="s">
        <v>178</v>
      </c>
      <c r="F49" s="76" t="s">
        <v>128</v>
      </c>
      <c r="G49" s="114"/>
      <c r="H49" s="82">
        <v>40920</v>
      </c>
      <c r="I49" s="82">
        <v>41274</v>
      </c>
      <c r="J49" s="77" t="s">
        <v>129</v>
      </c>
      <c r="K49" s="123">
        <v>0</v>
      </c>
      <c r="L49" s="123" t="s">
        <v>177</v>
      </c>
      <c r="M49" s="124">
        <v>806</v>
      </c>
      <c r="N49" s="68"/>
      <c r="O49" s="18">
        <v>640084017</v>
      </c>
      <c r="P49" s="18">
        <v>58</v>
      </c>
      <c r="Q49" s="115" t="s">
        <v>271</v>
      </c>
      <c r="R49" s="78"/>
      <c r="S49" s="78"/>
      <c r="T49" s="78"/>
      <c r="U49" s="78"/>
      <c r="V49" s="78"/>
      <c r="W49" s="78"/>
      <c r="X49" s="78"/>
      <c r="Y49" s="78"/>
      <c r="Z49" s="78"/>
    </row>
    <row r="50" spans="1:26" s="79" customFormat="1" ht="36" x14ac:dyDescent="0.3">
      <c r="A50" s="35"/>
      <c r="B50" s="80" t="s">
        <v>174</v>
      </c>
      <c r="C50" s="80" t="s">
        <v>174</v>
      </c>
      <c r="D50" s="143" t="s">
        <v>272</v>
      </c>
      <c r="E50" s="122" t="s">
        <v>273</v>
      </c>
      <c r="F50" s="76" t="s">
        <v>128</v>
      </c>
      <c r="G50" s="114"/>
      <c r="H50" s="82" t="s">
        <v>274</v>
      </c>
      <c r="I50" s="82">
        <v>40908</v>
      </c>
      <c r="J50" s="77" t="s">
        <v>129</v>
      </c>
      <c r="K50" s="124">
        <v>26</v>
      </c>
      <c r="L50" s="79">
        <v>0</v>
      </c>
      <c r="M50" s="124">
        <v>180</v>
      </c>
      <c r="N50" s="68"/>
      <c r="O50" s="18">
        <v>48000000</v>
      </c>
      <c r="P50" s="18" t="s">
        <v>275</v>
      </c>
      <c r="Q50" s="115"/>
      <c r="R50" s="78"/>
      <c r="S50" s="78"/>
      <c r="T50" s="78"/>
      <c r="U50" s="78"/>
      <c r="V50" s="78"/>
      <c r="W50" s="78"/>
      <c r="X50" s="78"/>
      <c r="Y50" s="78"/>
      <c r="Z50" s="78"/>
    </row>
    <row r="51" spans="1:26" s="79" customFormat="1" x14ac:dyDescent="0.3">
      <c r="A51" s="35"/>
      <c r="B51" s="36" t="s">
        <v>16</v>
      </c>
      <c r="C51" s="80"/>
      <c r="D51" s="143"/>
      <c r="E51" s="123"/>
      <c r="F51" s="76"/>
      <c r="G51" s="76"/>
      <c r="H51" s="76"/>
      <c r="I51" s="77"/>
      <c r="J51" s="77"/>
      <c r="K51" s="81"/>
      <c r="L51" s="81"/>
      <c r="M51" s="125"/>
      <c r="N51" s="81"/>
      <c r="O51" s="18"/>
      <c r="P51" s="18"/>
      <c r="Q51" s="116"/>
    </row>
    <row r="52" spans="1:26" s="19" customFormat="1" x14ac:dyDescent="0.3">
      <c r="D52" s="144"/>
      <c r="E52" s="20"/>
    </row>
    <row r="53" spans="1:26" s="19" customFormat="1" x14ac:dyDescent="0.3">
      <c r="B53" s="189" t="s">
        <v>28</v>
      </c>
      <c r="C53" s="189" t="s">
        <v>27</v>
      </c>
      <c r="D53" s="191" t="s">
        <v>34</v>
      </c>
      <c r="E53" s="191"/>
    </row>
    <row r="54" spans="1:26" s="19" customFormat="1" x14ac:dyDescent="0.3">
      <c r="B54" s="190"/>
      <c r="C54" s="190"/>
      <c r="D54" s="145" t="s">
        <v>23</v>
      </c>
      <c r="E54" s="42" t="s">
        <v>24</v>
      </c>
    </row>
    <row r="55" spans="1:26" s="19" customFormat="1" ht="18" x14ac:dyDescent="0.3">
      <c r="B55" s="40" t="s">
        <v>21</v>
      </c>
      <c r="C55" s="41" t="s">
        <v>276</v>
      </c>
      <c r="D55" s="63" t="s">
        <v>150</v>
      </c>
      <c r="E55" s="39"/>
      <c r="F55" s="21"/>
      <c r="G55" s="21"/>
      <c r="H55" s="21"/>
      <c r="I55" s="21"/>
      <c r="J55" s="21"/>
      <c r="K55" s="21"/>
      <c r="L55" s="21"/>
      <c r="M55" s="21"/>
    </row>
    <row r="56" spans="1:26" s="19" customFormat="1" x14ac:dyDescent="0.3">
      <c r="B56" s="40" t="s">
        <v>25</v>
      </c>
      <c r="C56" s="41" t="s">
        <v>278</v>
      </c>
      <c r="D56" s="63" t="s">
        <v>150</v>
      </c>
      <c r="E56" s="39"/>
    </row>
    <row r="57" spans="1:26" s="19" customFormat="1" x14ac:dyDescent="0.3">
      <c r="B57" s="22"/>
      <c r="C57" s="207"/>
      <c r="D57" s="207"/>
      <c r="E57" s="207"/>
      <c r="F57" s="207"/>
      <c r="G57" s="207"/>
      <c r="H57" s="207"/>
      <c r="I57" s="207"/>
      <c r="J57" s="207"/>
      <c r="K57" s="207"/>
      <c r="L57" s="207"/>
      <c r="M57" s="207"/>
      <c r="N57" s="207"/>
    </row>
    <row r="58" spans="1:26" ht="15" thickBot="1" x14ac:dyDescent="0.35"/>
    <row r="59" spans="1:26" ht="26.4" thickBot="1" x14ac:dyDescent="0.35">
      <c r="B59" s="208" t="s">
        <v>97</v>
      </c>
      <c r="C59" s="208"/>
      <c r="D59" s="208"/>
      <c r="E59" s="208"/>
      <c r="F59" s="208"/>
      <c r="G59" s="208"/>
      <c r="H59" s="208"/>
      <c r="I59" s="208"/>
      <c r="J59" s="208"/>
      <c r="K59" s="208"/>
      <c r="L59" s="208"/>
      <c r="M59" s="208"/>
      <c r="N59" s="208"/>
    </row>
    <row r="62" spans="1:26" ht="86.4" x14ac:dyDescent="0.3">
      <c r="B62" s="85" t="s">
        <v>141</v>
      </c>
      <c r="C62" s="46" t="s">
        <v>2</v>
      </c>
      <c r="D62" s="135" t="s">
        <v>99</v>
      </c>
      <c r="E62" s="46" t="s">
        <v>98</v>
      </c>
      <c r="F62" s="46" t="s">
        <v>100</v>
      </c>
      <c r="G62" s="46" t="s">
        <v>101</v>
      </c>
      <c r="H62" s="46" t="s">
        <v>102</v>
      </c>
      <c r="I62" s="46" t="s">
        <v>103</v>
      </c>
      <c r="J62" s="46" t="s">
        <v>104</v>
      </c>
      <c r="K62" s="46" t="s">
        <v>105</v>
      </c>
      <c r="L62" s="46" t="s">
        <v>106</v>
      </c>
      <c r="M62" s="62" t="s">
        <v>107</v>
      </c>
      <c r="N62" s="62" t="s">
        <v>108</v>
      </c>
      <c r="O62" s="204" t="s">
        <v>3</v>
      </c>
      <c r="P62" s="206"/>
      <c r="Q62" s="46" t="s">
        <v>18</v>
      </c>
    </row>
    <row r="63" spans="1:26" x14ac:dyDescent="0.3">
      <c r="B63" s="2" t="s">
        <v>151</v>
      </c>
      <c r="C63" s="2" t="s">
        <v>152</v>
      </c>
      <c r="D63" s="63" t="s">
        <v>160</v>
      </c>
      <c r="E63" s="38">
        <v>912</v>
      </c>
      <c r="F63" s="38"/>
      <c r="G63" s="38"/>
      <c r="H63" s="38"/>
      <c r="I63" s="38" t="s">
        <v>128</v>
      </c>
      <c r="J63" s="38" t="s">
        <v>128</v>
      </c>
      <c r="K63" s="38" t="s">
        <v>128</v>
      </c>
      <c r="L63" s="38" t="s">
        <v>128</v>
      </c>
      <c r="M63" s="38" t="s">
        <v>128</v>
      </c>
      <c r="N63" s="38" t="s">
        <v>128</v>
      </c>
      <c r="O63" s="209" t="s">
        <v>279</v>
      </c>
      <c r="P63" s="210"/>
      <c r="Q63" s="130" t="s">
        <v>128</v>
      </c>
    </row>
    <row r="64" spans="1:26" x14ac:dyDescent="0.3">
      <c r="B64" s="86"/>
      <c r="C64" s="86"/>
      <c r="D64" s="2"/>
      <c r="E64" s="86"/>
      <c r="F64" s="86"/>
      <c r="G64" s="86"/>
      <c r="H64" s="86"/>
      <c r="I64" s="86"/>
      <c r="J64" s="86"/>
      <c r="K64" s="86"/>
      <c r="L64" s="86"/>
      <c r="M64" s="86"/>
      <c r="N64" s="86"/>
      <c r="O64" s="223"/>
      <c r="P64" s="224"/>
      <c r="Q64" s="130"/>
    </row>
    <row r="65" spans="2:17" x14ac:dyDescent="0.3">
      <c r="B65" s="5" t="s">
        <v>1</v>
      </c>
    </row>
    <row r="66" spans="2:17" x14ac:dyDescent="0.3">
      <c r="B66" s="5" t="s">
        <v>37</v>
      </c>
    </row>
    <row r="67" spans="2:17" x14ac:dyDescent="0.3">
      <c r="B67" s="5" t="s">
        <v>61</v>
      </c>
    </row>
    <row r="69" spans="2:17" ht="15" thickBot="1" x14ac:dyDescent="0.35"/>
    <row r="70" spans="2:17" ht="26.4" thickBot="1" x14ac:dyDescent="0.35">
      <c r="B70" s="211" t="s">
        <v>38</v>
      </c>
      <c r="C70" s="212"/>
      <c r="D70" s="212"/>
      <c r="E70" s="212"/>
      <c r="F70" s="212"/>
      <c r="G70" s="212"/>
      <c r="H70" s="212"/>
      <c r="I70" s="212"/>
      <c r="J70" s="212"/>
      <c r="K70" s="212"/>
      <c r="L70" s="212"/>
      <c r="M70" s="212"/>
      <c r="N70" s="213"/>
    </row>
    <row r="75" spans="2:17" ht="43.2" x14ac:dyDescent="0.3">
      <c r="B75" s="85" t="s">
        <v>0</v>
      </c>
      <c r="C75" s="85" t="s">
        <v>39</v>
      </c>
      <c r="D75" s="135" t="s">
        <v>40</v>
      </c>
      <c r="E75" s="85" t="s">
        <v>109</v>
      </c>
      <c r="F75" s="85" t="s">
        <v>111</v>
      </c>
      <c r="G75" s="85" t="s">
        <v>112</v>
      </c>
      <c r="H75" s="85" t="s">
        <v>113</v>
      </c>
      <c r="I75" s="85" t="s">
        <v>110</v>
      </c>
      <c r="J75" s="204" t="s">
        <v>114</v>
      </c>
      <c r="K75" s="205"/>
      <c r="L75" s="206"/>
      <c r="M75" s="85" t="s">
        <v>115</v>
      </c>
      <c r="N75" s="85" t="s">
        <v>41</v>
      </c>
      <c r="O75" s="85" t="s">
        <v>42</v>
      </c>
      <c r="P75" s="204" t="s">
        <v>3</v>
      </c>
      <c r="Q75" s="206"/>
    </row>
    <row r="76" spans="2:17" ht="66.75" customHeight="1" x14ac:dyDescent="0.3">
      <c r="B76" s="129" t="s">
        <v>43</v>
      </c>
      <c r="C76" s="131">
        <v>300</v>
      </c>
      <c r="D76" s="129" t="s">
        <v>208</v>
      </c>
      <c r="E76" s="131">
        <v>26598978</v>
      </c>
      <c r="F76" s="131" t="s">
        <v>210</v>
      </c>
      <c r="G76" s="131" t="s">
        <v>209</v>
      </c>
      <c r="H76" s="127">
        <v>35622</v>
      </c>
      <c r="I76" s="126"/>
      <c r="J76" s="80" t="s">
        <v>211</v>
      </c>
      <c r="K76" s="158" t="s">
        <v>212</v>
      </c>
      <c r="L76" s="126" t="s">
        <v>213</v>
      </c>
      <c r="M76" s="131" t="s">
        <v>128</v>
      </c>
      <c r="N76" s="131" t="s">
        <v>128</v>
      </c>
      <c r="O76" s="131" t="s">
        <v>128</v>
      </c>
      <c r="P76" s="214"/>
      <c r="Q76" s="214"/>
    </row>
    <row r="77" spans="2:17" ht="66.75" customHeight="1" x14ac:dyDescent="0.3">
      <c r="B77" s="159" t="s">
        <v>43</v>
      </c>
      <c r="C77" s="161">
        <v>300</v>
      </c>
      <c r="D77" s="159" t="s">
        <v>214</v>
      </c>
      <c r="E77" s="161">
        <v>79641383</v>
      </c>
      <c r="F77" s="161" t="s">
        <v>215</v>
      </c>
      <c r="G77" s="161" t="s">
        <v>216</v>
      </c>
      <c r="H77" s="127">
        <v>35699</v>
      </c>
      <c r="I77" s="126"/>
      <c r="J77" s="80" t="s">
        <v>217</v>
      </c>
      <c r="K77" s="158" t="s">
        <v>218</v>
      </c>
      <c r="L77" s="126" t="s">
        <v>219</v>
      </c>
      <c r="M77" s="161" t="s">
        <v>128</v>
      </c>
      <c r="N77" s="161" t="s">
        <v>128</v>
      </c>
      <c r="O77" s="161" t="s">
        <v>128</v>
      </c>
      <c r="P77" s="214"/>
      <c r="Q77" s="214"/>
    </row>
    <row r="78" spans="2:17" ht="66.75" customHeight="1" x14ac:dyDescent="0.3">
      <c r="B78" s="159" t="s">
        <v>43</v>
      </c>
      <c r="C78" s="161">
        <v>300</v>
      </c>
      <c r="D78" s="159" t="s">
        <v>220</v>
      </c>
      <c r="E78" s="161">
        <v>52369046</v>
      </c>
      <c r="F78" s="161" t="s">
        <v>153</v>
      </c>
      <c r="G78" s="161" t="s">
        <v>162</v>
      </c>
      <c r="H78" s="127">
        <v>39619</v>
      </c>
      <c r="I78" s="126">
        <v>52369046</v>
      </c>
      <c r="J78" s="80" t="s">
        <v>221</v>
      </c>
      <c r="K78" s="158" t="s">
        <v>222</v>
      </c>
      <c r="L78" s="126" t="s">
        <v>223</v>
      </c>
      <c r="M78" s="161" t="s">
        <v>128</v>
      </c>
      <c r="N78" s="161" t="s">
        <v>128</v>
      </c>
      <c r="O78" s="161" t="s">
        <v>128</v>
      </c>
      <c r="P78" s="209"/>
      <c r="Q78" s="210"/>
    </row>
    <row r="79" spans="2:17" ht="118.5" customHeight="1" x14ac:dyDescent="0.3">
      <c r="B79" s="129" t="s">
        <v>43</v>
      </c>
      <c r="C79" s="161">
        <v>300</v>
      </c>
      <c r="D79" s="129" t="s">
        <v>224</v>
      </c>
      <c r="E79" s="131">
        <v>55208285</v>
      </c>
      <c r="F79" s="131" t="s">
        <v>153</v>
      </c>
      <c r="G79" s="131" t="s">
        <v>157</v>
      </c>
      <c r="H79" s="127">
        <v>40127</v>
      </c>
      <c r="I79" s="126">
        <v>55208285</v>
      </c>
      <c r="J79" s="131" t="s">
        <v>280</v>
      </c>
      <c r="K79" s="126" t="s">
        <v>281</v>
      </c>
      <c r="L79" s="126" t="s">
        <v>282</v>
      </c>
      <c r="M79" s="161" t="s">
        <v>128</v>
      </c>
      <c r="N79" s="161" t="s">
        <v>128</v>
      </c>
      <c r="O79" s="161" t="s">
        <v>128</v>
      </c>
      <c r="P79" s="214" t="s">
        <v>279</v>
      </c>
      <c r="Q79" s="214"/>
    </row>
    <row r="80" spans="2:17" ht="69.75" customHeight="1" x14ac:dyDescent="0.3">
      <c r="B80" s="159" t="s">
        <v>158</v>
      </c>
      <c r="C80" s="161">
        <v>150</v>
      </c>
      <c r="D80" s="159" t="s">
        <v>225</v>
      </c>
      <c r="E80" s="161">
        <v>52974418</v>
      </c>
      <c r="F80" s="161" t="s">
        <v>226</v>
      </c>
      <c r="G80" s="161" t="s">
        <v>227</v>
      </c>
      <c r="H80" s="127">
        <v>40136</v>
      </c>
      <c r="I80" s="126"/>
      <c r="J80" s="161" t="s">
        <v>228</v>
      </c>
      <c r="K80" s="158" t="s">
        <v>229</v>
      </c>
      <c r="L80" s="126" t="s">
        <v>168</v>
      </c>
      <c r="M80" s="161" t="s">
        <v>128</v>
      </c>
      <c r="N80" s="161" t="s">
        <v>128</v>
      </c>
      <c r="O80" s="161" t="s">
        <v>128</v>
      </c>
      <c r="P80" s="209"/>
      <c r="Q80" s="210"/>
    </row>
    <row r="81" spans="2:17" ht="28.8" x14ac:dyDescent="0.3">
      <c r="B81" s="159" t="s">
        <v>158</v>
      </c>
      <c r="C81" s="161">
        <v>150</v>
      </c>
      <c r="D81" s="129" t="s">
        <v>230</v>
      </c>
      <c r="E81" s="131">
        <v>52846700</v>
      </c>
      <c r="F81" s="131" t="s">
        <v>226</v>
      </c>
      <c r="G81" s="131" t="s">
        <v>231</v>
      </c>
      <c r="H81" s="127">
        <v>38610</v>
      </c>
      <c r="I81" s="126"/>
      <c r="J81" s="131" t="s">
        <v>232</v>
      </c>
      <c r="K81" s="158" t="s">
        <v>233</v>
      </c>
      <c r="L81" s="126" t="s">
        <v>168</v>
      </c>
      <c r="M81" s="161" t="s">
        <v>128</v>
      </c>
      <c r="N81" s="161" t="s">
        <v>128</v>
      </c>
      <c r="O81" s="161" t="s">
        <v>128</v>
      </c>
      <c r="P81" s="209"/>
      <c r="Q81" s="210"/>
    </row>
    <row r="82" spans="2:17" ht="28.8" x14ac:dyDescent="0.3">
      <c r="B82" s="159" t="s">
        <v>158</v>
      </c>
      <c r="C82" s="161">
        <v>150</v>
      </c>
      <c r="D82" s="129" t="s">
        <v>234</v>
      </c>
      <c r="E82" s="131">
        <v>36382719</v>
      </c>
      <c r="F82" s="152" t="s">
        <v>153</v>
      </c>
      <c r="G82" s="152" t="s">
        <v>162</v>
      </c>
      <c r="H82" s="127">
        <v>40530</v>
      </c>
      <c r="I82" s="126"/>
      <c r="J82" s="131" t="s">
        <v>235</v>
      </c>
      <c r="K82" s="158" t="s">
        <v>236</v>
      </c>
      <c r="L82" s="126" t="s">
        <v>168</v>
      </c>
      <c r="M82" s="161" t="s">
        <v>128</v>
      </c>
      <c r="N82" s="161" t="s">
        <v>128</v>
      </c>
      <c r="O82" s="161" t="s">
        <v>128</v>
      </c>
      <c r="P82" s="209"/>
      <c r="Q82" s="210"/>
    </row>
    <row r="83" spans="2:17" ht="43.2" x14ac:dyDescent="0.3">
      <c r="B83" s="159" t="s">
        <v>158</v>
      </c>
      <c r="C83" s="161">
        <v>150</v>
      </c>
      <c r="D83" s="129" t="s">
        <v>237</v>
      </c>
      <c r="E83" s="131">
        <v>1049602865</v>
      </c>
      <c r="F83" s="131" t="s">
        <v>153</v>
      </c>
      <c r="G83" s="86" t="s">
        <v>231</v>
      </c>
      <c r="H83" s="127">
        <v>40527</v>
      </c>
      <c r="I83" s="126">
        <v>119815</v>
      </c>
      <c r="J83" s="131" t="s">
        <v>238</v>
      </c>
      <c r="K83" s="158" t="s">
        <v>239</v>
      </c>
      <c r="L83" s="126" t="s">
        <v>153</v>
      </c>
      <c r="M83" s="161" t="s">
        <v>128</v>
      </c>
      <c r="N83" s="161" t="s">
        <v>128</v>
      </c>
      <c r="O83" s="161" t="s">
        <v>128</v>
      </c>
      <c r="P83" s="209"/>
      <c r="Q83" s="210"/>
    </row>
    <row r="84" spans="2:17" ht="28.8" x14ac:dyDescent="0.3">
      <c r="B84" s="159" t="s">
        <v>158</v>
      </c>
      <c r="C84" s="161">
        <v>150</v>
      </c>
      <c r="D84" s="150" t="s">
        <v>240</v>
      </c>
      <c r="E84" s="152">
        <v>1075208</v>
      </c>
      <c r="F84" s="152" t="s">
        <v>153</v>
      </c>
      <c r="G84" s="152" t="s">
        <v>154</v>
      </c>
      <c r="H84" s="127">
        <v>40589</v>
      </c>
      <c r="I84" s="126">
        <v>1075208849</v>
      </c>
      <c r="J84" s="152" t="s">
        <v>159</v>
      </c>
      <c r="K84" s="158" t="s">
        <v>171</v>
      </c>
      <c r="L84" s="126" t="s">
        <v>163</v>
      </c>
      <c r="M84" s="161" t="s">
        <v>128</v>
      </c>
      <c r="N84" s="161" t="s">
        <v>128</v>
      </c>
      <c r="O84" s="161" t="s">
        <v>128</v>
      </c>
      <c r="P84" s="214"/>
      <c r="Q84" s="214"/>
    </row>
    <row r="85" spans="2:17" ht="28.8" x14ac:dyDescent="0.3">
      <c r="B85" s="159" t="s">
        <v>158</v>
      </c>
      <c r="C85" s="161">
        <v>150</v>
      </c>
      <c r="D85" s="150" t="s">
        <v>241</v>
      </c>
      <c r="E85" s="152">
        <v>26422757</v>
      </c>
      <c r="F85" s="152" t="s">
        <v>153</v>
      </c>
      <c r="G85" s="152" t="s">
        <v>157</v>
      </c>
      <c r="H85" s="127">
        <v>39792</v>
      </c>
      <c r="I85" s="126">
        <v>107473</v>
      </c>
      <c r="J85" s="152" t="s">
        <v>247</v>
      </c>
      <c r="K85" s="158" t="s">
        <v>242</v>
      </c>
      <c r="L85" s="126" t="s">
        <v>153</v>
      </c>
      <c r="M85" s="161" t="s">
        <v>128</v>
      </c>
      <c r="N85" s="161" t="s">
        <v>128</v>
      </c>
      <c r="O85" s="161" t="s">
        <v>128</v>
      </c>
      <c r="P85" s="214"/>
      <c r="Q85" s="214"/>
    </row>
    <row r="86" spans="2:17" ht="43.2" x14ac:dyDescent="0.3">
      <c r="B86" s="159" t="s">
        <v>158</v>
      </c>
      <c r="C86" s="161">
        <v>150</v>
      </c>
      <c r="D86" s="150" t="s">
        <v>243</v>
      </c>
      <c r="E86" s="5">
        <v>1032372990</v>
      </c>
      <c r="F86" s="152" t="s">
        <v>226</v>
      </c>
      <c r="G86" s="152" t="s">
        <v>244</v>
      </c>
      <c r="H86" s="127" t="s">
        <v>245</v>
      </c>
      <c r="I86" s="126" t="s">
        <v>246</v>
      </c>
      <c r="J86" s="152" t="s">
        <v>249</v>
      </c>
      <c r="K86" s="158" t="s">
        <v>250</v>
      </c>
      <c r="L86" s="126" t="s">
        <v>248</v>
      </c>
      <c r="M86" s="161" t="s">
        <v>128</v>
      </c>
      <c r="N86" s="161" t="s">
        <v>128</v>
      </c>
      <c r="O86" s="161" t="s">
        <v>128</v>
      </c>
      <c r="P86" s="214"/>
      <c r="Q86" s="214"/>
    </row>
    <row r="87" spans="2:17" ht="28.8" x14ac:dyDescent="0.3">
      <c r="B87" s="159" t="s">
        <v>158</v>
      </c>
      <c r="C87" s="161">
        <v>150</v>
      </c>
      <c r="D87" s="64" t="s">
        <v>251</v>
      </c>
      <c r="E87" s="86">
        <v>36376250</v>
      </c>
      <c r="F87" s="86" t="s">
        <v>153</v>
      </c>
      <c r="G87" s="161" t="s">
        <v>162</v>
      </c>
      <c r="H87" s="127">
        <v>37239</v>
      </c>
      <c r="I87" s="86"/>
      <c r="J87" s="86" t="s">
        <v>194</v>
      </c>
      <c r="K87" s="158" t="s">
        <v>252</v>
      </c>
      <c r="L87" s="86" t="s">
        <v>168</v>
      </c>
      <c r="M87" s="151" t="s">
        <v>128</v>
      </c>
      <c r="N87" s="161" t="s">
        <v>128</v>
      </c>
      <c r="O87" s="161" t="s">
        <v>128</v>
      </c>
      <c r="P87" s="223"/>
      <c r="Q87" s="224"/>
    </row>
    <row r="88" spans="2:17" ht="15" thickBot="1" x14ac:dyDescent="0.35"/>
    <row r="89" spans="2:17" ht="26.4" thickBot="1" x14ac:dyDescent="0.35">
      <c r="B89" s="211" t="s">
        <v>45</v>
      </c>
      <c r="C89" s="212"/>
      <c r="D89" s="212"/>
      <c r="E89" s="212"/>
      <c r="F89" s="212"/>
      <c r="G89" s="212"/>
      <c r="H89" s="212"/>
      <c r="I89" s="212"/>
      <c r="J89" s="212"/>
      <c r="K89" s="212"/>
      <c r="L89" s="212"/>
      <c r="M89" s="212"/>
      <c r="N89" s="213"/>
    </row>
    <row r="92" spans="2:17" ht="28.8" x14ac:dyDescent="0.3">
      <c r="B92" s="46" t="s">
        <v>33</v>
      </c>
      <c r="C92" s="46" t="s">
        <v>46</v>
      </c>
      <c r="D92" s="204" t="s">
        <v>3</v>
      </c>
      <c r="E92" s="206"/>
    </row>
    <row r="93" spans="2:17" x14ac:dyDescent="0.3">
      <c r="B93" s="47" t="s">
        <v>116</v>
      </c>
      <c r="C93" s="86" t="s">
        <v>128</v>
      </c>
      <c r="D93" s="215"/>
      <c r="E93" s="215"/>
    </row>
    <row r="96" spans="2:17" ht="25.8" x14ac:dyDescent="0.3">
      <c r="B96" s="192" t="s">
        <v>62</v>
      </c>
      <c r="C96" s="193"/>
      <c r="D96" s="193"/>
      <c r="E96" s="193"/>
      <c r="F96" s="193"/>
      <c r="G96" s="193"/>
      <c r="H96" s="193"/>
      <c r="I96" s="193"/>
      <c r="J96" s="193"/>
      <c r="K96" s="193"/>
      <c r="L96" s="193"/>
      <c r="M96" s="193"/>
      <c r="N96" s="193"/>
      <c r="O96" s="193"/>
      <c r="P96" s="193"/>
    </row>
    <row r="98" spans="1:26" ht="15" thickBot="1" x14ac:dyDescent="0.35"/>
    <row r="99" spans="1:26" ht="26.4" thickBot="1" x14ac:dyDescent="0.35">
      <c r="B99" s="211" t="s">
        <v>53</v>
      </c>
      <c r="C99" s="212"/>
      <c r="D99" s="212"/>
      <c r="E99" s="212"/>
      <c r="F99" s="212"/>
      <c r="G99" s="212"/>
      <c r="H99" s="212"/>
      <c r="I99" s="212"/>
      <c r="J99" s="212"/>
      <c r="K99" s="212"/>
      <c r="L99" s="212"/>
      <c r="M99" s="212"/>
      <c r="N99" s="213"/>
    </row>
    <row r="101" spans="1:26" ht="15" thickBot="1" x14ac:dyDescent="0.35">
      <c r="M101" s="44"/>
      <c r="N101" s="44"/>
    </row>
    <row r="102" spans="1:26" s="73" customFormat="1" ht="57.6" x14ac:dyDescent="0.3">
      <c r="B102" s="83" t="s">
        <v>137</v>
      </c>
      <c r="C102" s="83" t="s">
        <v>138</v>
      </c>
      <c r="D102" s="142" t="s">
        <v>139</v>
      </c>
      <c r="E102" s="83" t="s">
        <v>44</v>
      </c>
      <c r="F102" s="83" t="s">
        <v>22</v>
      </c>
      <c r="G102" s="83" t="s">
        <v>96</v>
      </c>
      <c r="H102" s="83" t="s">
        <v>17</v>
      </c>
      <c r="I102" s="83" t="s">
        <v>10</v>
      </c>
      <c r="J102" s="83" t="s">
        <v>31</v>
      </c>
      <c r="K102" s="83" t="s">
        <v>60</v>
      </c>
      <c r="L102" s="83" t="s">
        <v>20</v>
      </c>
      <c r="M102" s="69" t="s">
        <v>26</v>
      </c>
      <c r="N102" s="83" t="s">
        <v>140</v>
      </c>
      <c r="O102" s="83" t="s">
        <v>36</v>
      </c>
      <c r="P102" s="84" t="s">
        <v>11</v>
      </c>
      <c r="Q102" s="84" t="s">
        <v>19</v>
      </c>
    </row>
    <row r="103" spans="1:26" s="79" customFormat="1" ht="28.8" x14ac:dyDescent="0.3">
      <c r="A103" s="35">
        <v>1</v>
      </c>
      <c r="B103" s="80" t="s">
        <v>174</v>
      </c>
      <c r="C103" s="80" t="s">
        <v>174</v>
      </c>
      <c r="D103" s="143" t="s">
        <v>175</v>
      </c>
      <c r="E103" s="75" t="s">
        <v>186</v>
      </c>
      <c r="F103" s="76" t="s">
        <v>128</v>
      </c>
      <c r="G103" s="114"/>
      <c r="H103" s="82">
        <v>40199</v>
      </c>
      <c r="I103" s="82">
        <v>40543</v>
      </c>
      <c r="J103" s="77" t="s">
        <v>129</v>
      </c>
      <c r="K103" s="124" t="s">
        <v>187</v>
      </c>
      <c r="L103" s="124">
        <v>0</v>
      </c>
      <c r="M103" s="162">
        <v>693</v>
      </c>
      <c r="N103" s="124">
        <f>+M103*G103</f>
        <v>0</v>
      </c>
      <c r="O103" s="18">
        <v>454704503</v>
      </c>
      <c r="P103" s="18">
        <v>67</v>
      </c>
      <c r="Q103" s="115"/>
      <c r="R103" s="78"/>
      <c r="S103" s="78"/>
      <c r="T103" s="78"/>
      <c r="U103" s="78"/>
      <c r="V103" s="78"/>
      <c r="W103" s="78"/>
      <c r="X103" s="78"/>
      <c r="Y103" s="78"/>
      <c r="Z103" s="78"/>
    </row>
    <row r="104" spans="1:26" s="79" customFormat="1" ht="144" x14ac:dyDescent="0.3">
      <c r="A104" s="35">
        <v>1</v>
      </c>
      <c r="B104" s="80" t="s">
        <v>174</v>
      </c>
      <c r="C104" s="80" t="s">
        <v>174</v>
      </c>
      <c r="D104" s="143" t="s">
        <v>175</v>
      </c>
      <c r="E104" s="75" t="s">
        <v>188</v>
      </c>
      <c r="F104" s="76" t="s">
        <v>128</v>
      </c>
      <c r="G104" s="114"/>
      <c r="H104" s="82">
        <v>39833</v>
      </c>
      <c r="I104" s="82">
        <v>40178</v>
      </c>
      <c r="J104" s="77" t="s">
        <v>129</v>
      </c>
      <c r="K104" s="124">
        <v>3</v>
      </c>
      <c r="L104" s="168" t="s">
        <v>283</v>
      </c>
      <c r="M104" s="162">
        <f>588+105</f>
        <v>693</v>
      </c>
      <c r="N104" s="124">
        <f>+M104*G104</f>
        <v>0</v>
      </c>
      <c r="O104" s="18">
        <v>439234426</v>
      </c>
      <c r="P104" s="18">
        <v>69</v>
      </c>
      <c r="Q104" s="115" t="s">
        <v>284</v>
      </c>
      <c r="R104" s="78"/>
      <c r="S104" s="78"/>
      <c r="T104" s="78"/>
      <c r="U104" s="78"/>
      <c r="V104" s="78"/>
      <c r="W104" s="78"/>
      <c r="X104" s="78"/>
      <c r="Y104" s="78"/>
      <c r="Z104" s="78"/>
    </row>
    <row r="105" spans="1:26" s="79" customFormat="1" x14ac:dyDescent="0.3">
      <c r="A105" s="35"/>
      <c r="B105" s="36" t="s">
        <v>16</v>
      </c>
      <c r="C105" s="80"/>
      <c r="D105" s="143"/>
      <c r="E105" s="75"/>
      <c r="F105" s="76"/>
      <c r="G105" s="76"/>
      <c r="H105" s="76"/>
      <c r="I105" s="77"/>
      <c r="J105" s="77"/>
      <c r="K105" s="81"/>
      <c r="L105" s="81"/>
      <c r="M105" s="113"/>
      <c r="N105" s="81"/>
      <c r="O105" s="18"/>
      <c r="P105" s="18"/>
      <c r="Q105" s="116"/>
    </row>
    <row r="106" spans="1:26" x14ac:dyDescent="0.3">
      <c r="B106" s="19"/>
      <c r="C106" s="19"/>
      <c r="D106" s="144"/>
      <c r="E106" s="20"/>
      <c r="F106" s="19"/>
      <c r="G106" s="19"/>
      <c r="H106" s="19"/>
      <c r="I106" s="19"/>
      <c r="J106" s="19"/>
      <c r="K106" s="19"/>
      <c r="L106" s="19"/>
      <c r="M106" s="19"/>
      <c r="N106" s="19"/>
      <c r="O106" s="19"/>
      <c r="P106" s="19"/>
    </row>
    <row r="107" spans="1:26" ht="18" x14ac:dyDescent="0.3">
      <c r="B107" s="40" t="s">
        <v>32</v>
      </c>
      <c r="C107" s="50" t="s">
        <v>270</v>
      </c>
      <c r="H107" s="21"/>
      <c r="I107" s="21"/>
      <c r="J107" s="21"/>
      <c r="K107" s="21"/>
      <c r="L107" s="21"/>
      <c r="M107" s="21"/>
      <c r="N107" s="19"/>
      <c r="O107" s="19"/>
      <c r="P107" s="19"/>
    </row>
    <row r="109" spans="1:26" ht="15" thickBot="1" x14ac:dyDescent="0.35"/>
    <row r="110" spans="1:26" ht="29.4" thickBot="1" x14ac:dyDescent="0.35">
      <c r="B110" s="51" t="s">
        <v>48</v>
      </c>
      <c r="C110" s="52" t="s">
        <v>49</v>
      </c>
      <c r="D110" s="146" t="s">
        <v>50</v>
      </c>
      <c r="E110" s="52" t="s">
        <v>54</v>
      </c>
    </row>
    <row r="111" spans="1:26" x14ac:dyDescent="0.3">
      <c r="B111" s="45" t="s">
        <v>117</v>
      </c>
      <c r="C111" s="48">
        <v>20</v>
      </c>
      <c r="D111" s="147">
        <v>0</v>
      </c>
      <c r="E111" s="220">
        <f>+D111+D112+D113</f>
        <v>30</v>
      </c>
    </row>
    <row r="112" spans="1:26" x14ac:dyDescent="0.3">
      <c r="B112" s="45" t="s">
        <v>118</v>
      </c>
      <c r="C112" s="38">
        <v>30</v>
      </c>
      <c r="D112" s="2">
        <v>30</v>
      </c>
      <c r="E112" s="221"/>
    </row>
    <row r="113" spans="2:17" ht="15" thickBot="1" x14ac:dyDescent="0.35">
      <c r="B113" s="45" t="s">
        <v>119</v>
      </c>
      <c r="C113" s="49">
        <v>40</v>
      </c>
      <c r="D113" s="148">
        <v>0</v>
      </c>
      <c r="E113" s="222"/>
    </row>
    <row r="115" spans="2:17" ht="15" thickBot="1" x14ac:dyDescent="0.35"/>
    <row r="116" spans="2:17" ht="26.4" thickBot="1" x14ac:dyDescent="0.35">
      <c r="B116" s="211" t="s">
        <v>51</v>
      </c>
      <c r="C116" s="212"/>
      <c r="D116" s="212"/>
      <c r="E116" s="212"/>
      <c r="F116" s="212"/>
      <c r="G116" s="212"/>
      <c r="H116" s="212"/>
      <c r="I116" s="212"/>
      <c r="J116" s="212"/>
      <c r="K116" s="212"/>
      <c r="L116" s="212"/>
      <c r="M116" s="212"/>
      <c r="N116" s="213"/>
    </row>
    <row r="118" spans="2:17" ht="43.2" x14ac:dyDescent="0.3">
      <c r="B118" s="85" t="s">
        <v>0</v>
      </c>
      <c r="C118" s="85" t="s">
        <v>39</v>
      </c>
      <c r="D118" s="135" t="s">
        <v>40</v>
      </c>
      <c r="E118" s="85" t="s">
        <v>109</v>
      </c>
      <c r="F118" s="85" t="s">
        <v>111</v>
      </c>
      <c r="G118" s="85" t="s">
        <v>112</v>
      </c>
      <c r="H118" s="85" t="s">
        <v>113</v>
      </c>
      <c r="I118" s="85" t="s">
        <v>110</v>
      </c>
      <c r="J118" s="204" t="s">
        <v>114</v>
      </c>
      <c r="K118" s="205"/>
      <c r="L118" s="206"/>
      <c r="M118" s="85" t="s">
        <v>115</v>
      </c>
      <c r="N118" s="85" t="s">
        <v>41</v>
      </c>
      <c r="O118" s="85" t="s">
        <v>42</v>
      </c>
      <c r="P118" s="204" t="s">
        <v>3</v>
      </c>
      <c r="Q118" s="206"/>
    </row>
    <row r="119" spans="2:17" ht="100.8" x14ac:dyDescent="0.3">
      <c r="B119" s="159" t="s">
        <v>253</v>
      </c>
      <c r="C119" s="159">
        <v>80</v>
      </c>
      <c r="D119" s="159" t="s">
        <v>254</v>
      </c>
      <c r="E119" s="2">
        <v>39674796</v>
      </c>
      <c r="F119" s="160" t="s">
        <v>153</v>
      </c>
      <c r="G119" s="161" t="s">
        <v>166</v>
      </c>
      <c r="H119" s="167">
        <v>37602</v>
      </c>
      <c r="I119" s="3"/>
      <c r="J119" s="159" t="s">
        <v>258</v>
      </c>
      <c r="K119" s="64" t="s">
        <v>259</v>
      </c>
      <c r="L119" s="159" t="s">
        <v>257</v>
      </c>
      <c r="M119" s="86" t="s">
        <v>128</v>
      </c>
      <c r="N119" s="86" t="s">
        <v>128</v>
      </c>
      <c r="O119" s="86" t="s">
        <v>128</v>
      </c>
      <c r="P119" s="215"/>
      <c r="Q119" s="215"/>
    </row>
    <row r="120" spans="2:17" ht="43.2" x14ac:dyDescent="0.3">
      <c r="B120" s="159" t="s">
        <v>123</v>
      </c>
      <c r="C120" s="159">
        <v>80</v>
      </c>
      <c r="D120" s="159" t="s">
        <v>255</v>
      </c>
      <c r="E120" s="2">
        <v>36287381</v>
      </c>
      <c r="F120" s="159" t="s">
        <v>260</v>
      </c>
      <c r="G120" s="159" t="s">
        <v>201</v>
      </c>
      <c r="H120" s="167">
        <v>40534</v>
      </c>
      <c r="I120" s="3"/>
      <c r="J120" s="159" t="s">
        <v>261</v>
      </c>
      <c r="K120" s="64" t="s">
        <v>262</v>
      </c>
      <c r="L120" s="63" t="s">
        <v>263</v>
      </c>
      <c r="M120" s="86" t="s">
        <v>128</v>
      </c>
      <c r="N120" s="86" t="s">
        <v>128</v>
      </c>
      <c r="O120" s="86" t="s">
        <v>128</v>
      </c>
      <c r="P120" s="223"/>
      <c r="Q120" s="224"/>
    </row>
    <row r="121" spans="2:17" ht="28.8" x14ac:dyDescent="0.3">
      <c r="B121" s="159" t="s">
        <v>124</v>
      </c>
      <c r="C121" s="159">
        <v>80</v>
      </c>
      <c r="D121" s="159" t="s">
        <v>256</v>
      </c>
      <c r="E121" s="2">
        <v>1080930420</v>
      </c>
      <c r="F121" s="159" t="s">
        <v>264</v>
      </c>
      <c r="G121" s="159" t="s">
        <v>265</v>
      </c>
      <c r="H121" s="167">
        <v>40683</v>
      </c>
      <c r="I121" s="3">
        <v>165485</v>
      </c>
      <c r="J121" s="159" t="s">
        <v>266</v>
      </c>
      <c r="K121" s="64" t="s">
        <v>267</v>
      </c>
      <c r="L121" s="63" t="s">
        <v>264</v>
      </c>
      <c r="M121" s="86" t="s">
        <v>128</v>
      </c>
      <c r="N121" s="86" t="s">
        <v>128</v>
      </c>
      <c r="O121" s="86" t="s">
        <v>128</v>
      </c>
      <c r="P121" s="215"/>
      <c r="Q121" s="215"/>
    </row>
    <row r="124" spans="2:17" ht="15" thickBot="1" x14ac:dyDescent="0.35"/>
    <row r="125" spans="2:17" ht="28.8" x14ac:dyDescent="0.3">
      <c r="B125" s="88" t="s">
        <v>33</v>
      </c>
      <c r="C125" s="88" t="s">
        <v>48</v>
      </c>
      <c r="D125" s="135" t="s">
        <v>49</v>
      </c>
      <c r="E125" s="88" t="s">
        <v>50</v>
      </c>
      <c r="F125" s="52" t="s">
        <v>55</v>
      </c>
      <c r="G125" s="60"/>
    </row>
    <row r="126" spans="2:17" ht="103.8" x14ac:dyDescent="0.3">
      <c r="B126" s="216" t="s">
        <v>52</v>
      </c>
      <c r="C126" s="4" t="s">
        <v>120</v>
      </c>
      <c r="D126" s="2">
        <v>25</v>
      </c>
      <c r="E126" s="2">
        <v>25</v>
      </c>
      <c r="F126" s="217">
        <f>+E126+E127+E128</f>
        <v>60</v>
      </c>
      <c r="G126" s="61"/>
    </row>
    <row r="127" spans="2:17" ht="69.599999999999994" x14ac:dyDescent="0.3">
      <c r="B127" s="216"/>
      <c r="C127" s="4" t="s">
        <v>121</v>
      </c>
      <c r="D127" s="129">
        <v>25</v>
      </c>
      <c r="E127" s="159">
        <v>25</v>
      </c>
      <c r="F127" s="218"/>
      <c r="G127" s="61"/>
    </row>
    <row r="128" spans="2:17" ht="58.2" x14ac:dyDescent="0.3">
      <c r="B128" s="216"/>
      <c r="C128" s="4" t="s">
        <v>122</v>
      </c>
      <c r="D128" s="2">
        <v>10</v>
      </c>
      <c r="E128" s="2">
        <v>10</v>
      </c>
      <c r="F128" s="219"/>
      <c r="G128" s="61"/>
    </row>
    <row r="129" spans="2:5" x14ac:dyDescent="0.3">
      <c r="C129" s="70"/>
    </row>
    <row r="132" spans="2:5" x14ac:dyDescent="0.3">
      <c r="B132" s="87" t="s">
        <v>56</v>
      </c>
    </row>
    <row r="135" spans="2:5" x14ac:dyDescent="0.3">
      <c r="B135" s="89" t="s">
        <v>33</v>
      </c>
      <c r="C135" s="89" t="s">
        <v>57</v>
      </c>
      <c r="D135" s="141" t="s">
        <v>50</v>
      </c>
      <c r="E135" s="88" t="s">
        <v>16</v>
      </c>
    </row>
    <row r="136" spans="2:5" ht="27.6" x14ac:dyDescent="0.3">
      <c r="B136" s="71" t="s">
        <v>58</v>
      </c>
      <c r="C136" s="72">
        <v>40</v>
      </c>
      <c r="D136" s="2">
        <f>+E111</f>
        <v>30</v>
      </c>
      <c r="E136" s="201">
        <f>+D136+D137</f>
        <v>90</v>
      </c>
    </row>
    <row r="137" spans="2:5" ht="41.4" x14ac:dyDescent="0.3">
      <c r="B137" s="71" t="s">
        <v>59</v>
      </c>
      <c r="C137" s="72">
        <v>60</v>
      </c>
      <c r="D137" s="2">
        <f>+F126</f>
        <v>60</v>
      </c>
      <c r="E137" s="202"/>
    </row>
    <row r="148" spans="1:1" x14ac:dyDescent="0.3">
      <c r="A148" s="5" t="s">
        <v>161</v>
      </c>
    </row>
  </sheetData>
  <mergeCells count="49">
    <mergeCell ref="P121:Q121"/>
    <mergeCell ref="B126:B128"/>
    <mergeCell ref="F126:F128"/>
    <mergeCell ref="E136:E137"/>
    <mergeCell ref="B99:N99"/>
    <mergeCell ref="E111:E113"/>
    <mergeCell ref="B116:N116"/>
    <mergeCell ref="J118:L118"/>
    <mergeCell ref="P118:Q118"/>
    <mergeCell ref="P119:Q119"/>
    <mergeCell ref="P120:Q120"/>
    <mergeCell ref="B96:P96"/>
    <mergeCell ref="P76:Q76"/>
    <mergeCell ref="P79:Q79"/>
    <mergeCell ref="P81:Q81"/>
    <mergeCell ref="P82:Q82"/>
    <mergeCell ref="P83:Q83"/>
    <mergeCell ref="P84:Q84"/>
    <mergeCell ref="P85:Q85"/>
    <mergeCell ref="P86:Q86"/>
    <mergeCell ref="B89:N89"/>
    <mergeCell ref="D92:E92"/>
    <mergeCell ref="D93:E93"/>
    <mergeCell ref="P77:Q77"/>
    <mergeCell ref="P78:Q78"/>
    <mergeCell ref="P87:Q87"/>
    <mergeCell ref="P80:Q80"/>
    <mergeCell ref="J75:L75"/>
    <mergeCell ref="P75:Q75"/>
    <mergeCell ref="C57:N57"/>
    <mergeCell ref="B59:N59"/>
    <mergeCell ref="O62:P62"/>
    <mergeCell ref="O63:P63"/>
    <mergeCell ref="O64:P64"/>
    <mergeCell ref="B70:N70"/>
    <mergeCell ref="B53:B54"/>
    <mergeCell ref="C53:C54"/>
    <mergeCell ref="D53:E53"/>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53 A65549 IS65549 SO65549 ACK65549 AMG65549 AWC65549 BFY65549 BPU65549 BZQ65549 CJM65549 CTI65549 DDE65549 DNA65549 DWW65549 EGS65549 EQO65549 FAK65549 FKG65549 FUC65549 GDY65549 GNU65549 GXQ65549 HHM65549 HRI65549 IBE65549 ILA65549 IUW65549 JES65549 JOO65549 JYK65549 KIG65549 KSC65549 LBY65549 LLU65549 LVQ65549 MFM65549 MPI65549 MZE65549 NJA65549 NSW65549 OCS65549 OMO65549 OWK65549 PGG65549 PQC65549 PZY65549 QJU65549 QTQ65549 RDM65549 RNI65549 RXE65549 SHA65549 SQW65549 TAS65549 TKO65549 TUK65549 UEG65549 UOC65549 UXY65549 VHU65549 VRQ65549 WBM65549 WLI65549 WVE65549 A131085 IS131085 SO131085 ACK131085 AMG131085 AWC131085 BFY131085 BPU131085 BZQ131085 CJM131085 CTI131085 DDE131085 DNA131085 DWW131085 EGS131085 EQO131085 FAK131085 FKG131085 FUC131085 GDY131085 GNU131085 GXQ131085 HHM131085 HRI131085 IBE131085 ILA131085 IUW131085 JES131085 JOO131085 JYK131085 KIG131085 KSC131085 LBY131085 LLU131085 LVQ131085 MFM131085 MPI131085 MZE131085 NJA131085 NSW131085 OCS131085 OMO131085 OWK131085 PGG131085 PQC131085 PZY131085 QJU131085 QTQ131085 RDM131085 RNI131085 RXE131085 SHA131085 SQW131085 TAS131085 TKO131085 TUK131085 UEG131085 UOC131085 UXY131085 VHU131085 VRQ131085 WBM131085 WLI131085 WVE131085 A196621 IS196621 SO196621 ACK196621 AMG196621 AWC196621 BFY196621 BPU196621 BZQ196621 CJM196621 CTI196621 DDE196621 DNA196621 DWW196621 EGS196621 EQO196621 FAK196621 FKG196621 FUC196621 GDY196621 GNU196621 GXQ196621 HHM196621 HRI196621 IBE196621 ILA196621 IUW196621 JES196621 JOO196621 JYK196621 KIG196621 KSC196621 LBY196621 LLU196621 LVQ196621 MFM196621 MPI196621 MZE196621 NJA196621 NSW196621 OCS196621 OMO196621 OWK196621 PGG196621 PQC196621 PZY196621 QJU196621 QTQ196621 RDM196621 RNI196621 RXE196621 SHA196621 SQW196621 TAS196621 TKO196621 TUK196621 UEG196621 UOC196621 UXY196621 VHU196621 VRQ196621 WBM196621 WLI196621 WVE196621 A262157 IS262157 SO262157 ACK262157 AMG262157 AWC262157 BFY262157 BPU262157 BZQ262157 CJM262157 CTI262157 DDE262157 DNA262157 DWW262157 EGS262157 EQO262157 FAK262157 FKG262157 FUC262157 GDY262157 GNU262157 GXQ262157 HHM262157 HRI262157 IBE262157 ILA262157 IUW262157 JES262157 JOO262157 JYK262157 KIG262157 KSC262157 LBY262157 LLU262157 LVQ262157 MFM262157 MPI262157 MZE262157 NJA262157 NSW262157 OCS262157 OMO262157 OWK262157 PGG262157 PQC262157 PZY262157 QJU262157 QTQ262157 RDM262157 RNI262157 RXE262157 SHA262157 SQW262157 TAS262157 TKO262157 TUK262157 UEG262157 UOC262157 UXY262157 VHU262157 VRQ262157 WBM262157 WLI262157 WVE262157 A327693 IS327693 SO327693 ACK327693 AMG327693 AWC327693 BFY327693 BPU327693 BZQ327693 CJM327693 CTI327693 DDE327693 DNA327693 DWW327693 EGS327693 EQO327693 FAK327693 FKG327693 FUC327693 GDY327693 GNU327693 GXQ327693 HHM327693 HRI327693 IBE327693 ILA327693 IUW327693 JES327693 JOO327693 JYK327693 KIG327693 KSC327693 LBY327693 LLU327693 LVQ327693 MFM327693 MPI327693 MZE327693 NJA327693 NSW327693 OCS327693 OMO327693 OWK327693 PGG327693 PQC327693 PZY327693 QJU327693 QTQ327693 RDM327693 RNI327693 RXE327693 SHA327693 SQW327693 TAS327693 TKO327693 TUK327693 UEG327693 UOC327693 UXY327693 VHU327693 VRQ327693 WBM327693 WLI327693 WVE327693 A393229 IS393229 SO393229 ACK393229 AMG393229 AWC393229 BFY393229 BPU393229 BZQ393229 CJM393229 CTI393229 DDE393229 DNA393229 DWW393229 EGS393229 EQO393229 FAK393229 FKG393229 FUC393229 GDY393229 GNU393229 GXQ393229 HHM393229 HRI393229 IBE393229 ILA393229 IUW393229 JES393229 JOO393229 JYK393229 KIG393229 KSC393229 LBY393229 LLU393229 LVQ393229 MFM393229 MPI393229 MZE393229 NJA393229 NSW393229 OCS393229 OMO393229 OWK393229 PGG393229 PQC393229 PZY393229 QJU393229 QTQ393229 RDM393229 RNI393229 RXE393229 SHA393229 SQW393229 TAS393229 TKO393229 TUK393229 UEG393229 UOC393229 UXY393229 VHU393229 VRQ393229 WBM393229 WLI393229 WVE393229 A458765 IS458765 SO458765 ACK458765 AMG458765 AWC458765 BFY458765 BPU458765 BZQ458765 CJM458765 CTI458765 DDE458765 DNA458765 DWW458765 EGS458765 EQO458765 FAK458765 FKG458765 FUC458765 GDY458765 GNU458765 GXQ458765 HHM458765 HRI458765 IBE458765 ILA458765 IUW458765 JES458765 JOO458765 JYK458765 KIG458765 KSC458765 LBY458765 LLU458765 LVQ458765 MFM458765 MPI458765 MZE458765 NJA458765 NSW458765 OCS458765 OMO458765 OWK458765 PGG458765 PQC458765 PZY458765 QJU458765 QTQ458765 RDM458765 RNI458765 RXE458765 SHA458765 SQW458765 TAS458765 TKO458765 TUK458765 UEG458765 UOC458765 UXY458765 VHU458765 VRQ458765 WBM458765 WLI458765 WVE458765 A524301 IS524301 SO524301 ACK524301 AMG524301 AWC524301 BFY524301 BPU524301 BZQ524301 CJM524301 CTI524301 DDE524301 DNA524301 DWW524301 EGS524301 EQO524301 FAK524301 FKG524301 FUC524301 GDY524301 GNU524301 GXQ524301 HHM524301 HRI524301 IBE524301 ILA524301 IUW524301 JES524301 JOO524301 JYK524301 KIG524301 KSC524301 LBY524301 LLU524301 LVQ524301 MFM524301 MPI524301 MZE524301 NJA524301 NSW524301 OCS524301 OMO524301 OWK524301 PGG524301 PQC524301 PZY524301 QJU524301 QTQ524301 RDM524301 RNI524301 RXE524301 SHA524301 SQW524301 TAS524301 TKO524301 TUK524301 UEG524301 UOC524301 UXY524301 VHU524301 VRQ524301 WBM524301 WLI524301 WVE524301 A589837 IS589837 SO589837 ACK589837 AMG589837 AWC589837 BFY589837 BPU589837 BZQ589837 CJM589837 CTI589837 DDE589837 DNA589837 DWW589837 EGS589837 EQO589837 FAK589837 FKG589837 FUC589837 GDY589837 GNU589837 GXQ589837 HHM589837 HRI589837 IBE589837 ILA589837 IUW589837 JES589837 JOO589837 JYK589837 KIG589837 KSC589837 LBY589837 LLU589837 LVQ589837 MFM589837 MPI589837 MZE589837 NJA589837 NSW589837 OCS589837 OMO589837 OWK589837 PGG589837 PQC589837 PZY589837 QJU589837 QTQ589837 RDM589837 RNI589837 RXE589837 SHA589837 SQW589837 TAS589837 TKO589837 TUK589837 UEG589837 UOC589837 UXY589837 VHU589837 VRQ589837 WBM589837 WLI589837 WVE589837 A655373 IS655373 SO655373 ACK655373 AMG655373 AWC655373 BFY655373 BPU655373 BZQ655373 CJM655373 CTI655373 DDE655373 DNA655373 DWW655373 EGS655373 EQO655373 FAK655373 FKG655373 FUC655373 GDY655373 GNU655373 GXQ655373 HHM655373 HRI655373 IBE655373 ILA655373 IUW655373 JES655373 JOO655373 JYK655373 KIG655373 KSC655373 LBY655373 LLU655373 LVQ655373 MFM655373 MPI655373 MZE655373 NJA655373 NSW655373 OCS655373 OMO655373 OWK655373 PGG655373 PQC655373 PZY655373 QJU655373 QTQ655373 RDM655373 RNI655373 RXE655373 SHA655373 SQW655373 TAS655373 TKO655373 TUK655373 UEG655373 UOC655373 UXY655373 VHU655373 VRQ655373 WBM655373 WLI655373 WVE655373 A720909 IS720909 SO720909 ACK720909 AMG720909 AWC720909 BFY720909 BPU720909 BZQ720909 CJM720909 CTI720909 DDE720909 DNA720909 DWW720909 EGS720909 EQO720909 FAK720909 FKG720909 FUC720909 GDY720909 GNU720909 GXQ720909 HHM720909 HRI720909 IBE720909 ILA720909 IUW720909 JES720909 JOO720909 JYK720909 KIG720909 KSC720909 LBY720909 LLU720909 LVQ720909 MFM720909 MPI720909 MZE720909 NJA720909 NSW720909 OCS720909 OMO720909 OWK720909 PGG720909 PQC720909 PZY720909 QJU720909 QTQ720909 RDM720909 RNI720909 RXE720909 SHA720909 SQW720909 TAS720909 TKO720909 TUK720909 UEG720909 UOC720909 UXY720909 VHU720909 VRQ720909 WBM720909 WLI720909 WVE720909 A786445 IS786445 SO786445 ACK786445 AMG786445 AWC786445 BFY786445 BPU786445 BZQ786445 CJM786445 CTI786445 DDE786445 DNA786445 DWW786445 EGS786445 EQO786445 FAK786445 FKG786445 FUC786445 GDY786445 GNU786445 GXQ786445 HHM786445 HRI786445 IBE786445 ILA786445 IUW786445 JES786445 JOO786445 JYK786445 KIG786445 KSC786445 LBY786445 LLU786445 LVQ786445 MFM786445 MPI786445 MZE786445 NJA786445 NSW786445 OCS786445 OMO786445 OWK786445 PGG786445 PQC786445 PZY786445 QJU786445 QTQ786445 RDM786445 RNI786445 RXE786445 SHA786445 SQW786445 TAS786445 TKO786445 TUK786445 UEG786445 UOC786445 UXY786445 VHU786445 VRQ786445 WBM786445 WLI786445 WVE786445 A851981 IS851981 SO851981 ACK851981 AMG851981 AWC851981 BFY851981 BPU851981 BZQ851981 CJM851981 CTI851981 DDE851981 DNA851981 DWW851981 EGS851981 EQO851981 FAK851981 FKG851981 FUC851981 GDY851981 GNU851981 GXQ851981 HHM851981 HRI851981 IBE851981 ILA851981 IUW851981 JES851981 JOO851981 JYK851981 KIG851981 KSC851981 LBY851981 LLU851981 LVQ851981 MFM851981 MPI851981 MZE851981 NJA851981 NSW851981 OCS851981 OMO851981 OWK851981 PGG851981 PQC851981 PZY851981 QJU851981 QTQ851981 RDM851981 RNI851981 RXE851981 SHA851981 SQW851981 TAS851981 TKO851981 TUK851981 UEG851981 UOC851981 UXY851981 VHU851981 VRQ851981 WBM851981 WLI851981 WVE851981 A917517 IS917517 SO917517 ACK917517 AMG917517 AWC917517 BFY917517 BPU917517 BZQ917517 CJM917517 CTI917517 DDE917517 DNA917517 DWW917517 EGS917517 EQO917517 FAK917517 FKG917517 FUC917517 GDY917517 GNU917517 GXQ917517 HHM917517 HRI917517 IBE917517 ILA917517 IUW917517 JES917517 JOO917517 JYK917517 KIG917517 KSC917517 LBY917517 LLU917517 LVQ917517 MFM917517 MPI917517 MZE917517 NJA917517 NSW917517 OCS917517 OMO917517 OWK917517 PGG917517 PQC917517 PZY917517 QJU917517 QTQ917517 RDM917517 RNI917517 RXE917517 SHA917517 SQW917517 TAS917517 TKO917517 TUK917517 UEG917517 UOC917517 UXY917517 VHU917517 VRQ917517 WBM917517 WLI917517 WVE917517 A983053 IS983053 SO983053 ACK983053 AMG983053 AWC983053 BFY983053 BPU983053 BZQ983053 CJM983053 CTI983053 DDE983053 DNA983053 DWW983053 EGS983053 EQO983053 FAK983053 FKG983053 FUC983053 GDY983053 GNU983053 GXQ983053 HHM983053 HRI983053 IBE983053 ILA983053 IUW983053 JES983053 JOO983053 JYK983053 KIG983053 KSC983053 LBY983053 LLU983053 LVQ983053 MFM983053 MPI983053 MZE983053 NJA983053 NSW983053 OCS983053 OMO983053 OWK983053 PGG983053 PQC983053 PZY983053 QJU983053 QTQ983053 RDM983053 RNI983053 RXE983053 SHA983053 SQW983053 TAS983053 TKO983053 TUK983053 UEG983053 UOC983053 UXY983053 VHU983053 VRQ983053 WBM983053 WLI98305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3 WLL983053 C65549 IV65549 SR65549 ACN65549 AMJ65549 AWF65549 BGB65549 BPX65549 BZT65549 CJP65549 CTL65549 DDH65549 DND65549 DWZ65549 EGV65549 EQR65549 FAN65549 FKJ65549 FUF65549 GEB65549 GNX65549 GXT65549 HHP65549 HRL65549 IBH65549 ILD65549 IUZ65549 JEV65549 JOR65549 JYN65549 KIJ65549 KSF65549 LCB65549 LLX65549 LVT65549 MFP65549 MPL65549 MZH65549 NJD65549 NSZ65549 OCV65549 OMR65549 OWN65549 PGJ65549 PQF65549 QAB65549 QJX65549 QTT65549 RDP65549 RNL65549 RXH65549 SHD65549 SQZ65549 TAV65549 TKR65549 TUN65549 UEJ65549 UOF65549 UYB65549 VHX65549 VRT65549 WBP65549 WLL65549 WVH65549 C131085 IV131085 SR131085 ACN131085 AMJ131085 AWF131085 BGB131085 BPX131085 BZT131085 CJP131085 CTL131085 DDH131085 DND131085 DWZ131085 EGV131085 EQR131085 FAN131085 FKJ131085 FUF131085 GEB131085 GNX131085 GXT131085 HHP131085 HRL131085 IBH131085 ILD131085 IUZ131085 JEV131085 JOR131085 JYN131085 KIJ131085 KSF131085 LCB131085 LLX131085 LVT131085 MFP131085 MPL131085 MZH131085 NJD131085 NSZ131085 OCV131085 OMR131085 OWN131085 PGJ131085 PQF131085 QAB131085 QJX131085 QTT131085 RDP131085 RNL131085 RXH131085 SHD131085 SQZ131085 TAV131085 TKR131085 TUN131085 UEJ131085 UOF131085 UYB131085 VHX131085 VRT131085 WBP131085 WLL131085 WVH131085 C196621 IV196621 SR196621 ACN196621 AMJ196621 AWF196621 BGB196621 BPX196621 BZT196621 CJP196621 CTL196621 DDH196621 DND196621 DWZ196621 EGV196621 EQR196621 FAN196621 FKJ196621 FUF196621 GEB196621 GNX196621 GXT196621 HHP196621 HRL196621 IBH196621 ILD196621 IUZ196621 JEV196621 JOR196621 JYN196621 KIJ196621 KSF196621 LCB196621 LLX196621 LVT196621 MFP196621 MPL196621 MZH196621 NJD196621 NSZ196621 OCV196621 OMR196621 OWN196621 PGJ196621 PQF196621 QAB196621 QJX196621 QTT196621 RDP196621 RNL196621 RXH196621 SHD196621 SQZ196621 TAV196621 TKR196621 TUN196621 UEJ196621 UOF196621 UYB196621 VHX196621 VRT196621 WBP196621 WLL196621 WVH196621 C262157 IV262157 SR262157 ACN262157 AMJ262157 AWF262157 BGB262157 BPX262157 BZT262157 CJP262157 CTL262157 DDH262157 DND262157 DWZ262157 EGV262157 EQR262157 FAN262157 FKJ262157 FUF262157 GEB262157 GNX262157 GXT262157 HHP262157 HRL262157 IBH262157 ILD262157 IUZ262157 JEV262157 JOR262157 JYN262157 KIJ262157 KSF262157 LCB262157 LLX262157 LVT262157 MFP262157 MPL262157 MZH262157 NJD262157 NSZ262157 OCV262157 OMR262157 OWN262157 PGJ262157 PQF262157 QAB262157 QJX262157 QTT262157 RDP262157 RNL262157 RXH262157 SHD262157 SQZ262157 TAV262157 TKR262157 TUN262157 UEJ262157 UOF262157 UYB262157 VHX262157 VRT262157 WBP262157 WLL262157 WVH262157 C327693 IV327693 SR327693 ACN327693 AMJ327693 AWF327693 BGB327693 BPX327693 BZT327693 CJP327693 CTL327693 DDH327693 DND327693 DWZ327693 EGV327693 EQR327693 FAN327693 FKJ327693 FUF327693 GEB327693 GNX327693 GXT327693 HHP327693 HRL327693 IBH327693 ILD327693 IUZ327693 JEV327693 JOR327693 JYN327693 KIJ327693 KSF327693 LCB327693 LLX327693 LVT327693 MFP327693 MPL327693 MZH327693 NJD327693 NSZ327693 OCV327693 OMR327693 OWN327693 PGJ327693 PQF327693 QAB327693 QJX327693 QTT327693 RDP327693 RNL327693 RXH327693 SHD327693 SQZ327693 TAV327693 TKR327693 TUN327693 UEJ327693 UOF327693 UYB327693 VHX327693 VRT327693 WBP327693 WLL327693 WVH327693 C393229 IV393229 SR393229 ACN393229 AMJ393229 AWF393229 BGB393229 BPX393229 BZT393229 CJP393229 CTL393229 DDH393229 DND393229 DWZ393229 EGV393229 EQR393229 FAN393229 FKJ393229 FUF393229 GEB393229 GNX393229 GXT393229 HHP393229 HRL393229 IBH393229 ILD393229 IUZ393229 JEV393229 JOR393229 JYN393229 KIJ393229 KSF393229 LCB393229 LLX393229 LVT393229 MFP393229 MPL393229 MZH393229 NJD393229 NSZ393229 OCV393229 OMR393229 OWN393229 PGJ393229 PQF393229 QAB393229 QJX393229 QTT393229 RDP393229 RNL393229 RXH393229 SHD393229 SQZ393229 TAV393229 TKR393229 TUN393229 UEJ393229 UOF393229 UYB393229 VHX393229 VRT393229 WBP393229 WLL393229 WVH393229 C458765 IV458765 SR458765 ACN458765 AMJ458765 AWF458765 BGB458765 BPX458765 BZT458765 CJP458765 CTL458765 DDH458765 DND458765 DWZ458765 EGV458765 EQR458765 FAN458765 FKJ458765 FUF458765 GEB458765 GNX458765 GXT458765 HHP458765 HRL458765 IBH458765 ILD458765 IUZ458765 JEV458765 JOR458765 JYN458765 KIJ458765 KSF458765 LCB458765 LLX458765 LVT458765 MFP458765 MPL458765 MZH458765 NJD458765 NSZ458765 OCV458765 OMR458765 OWN458765 PGJ458765 PQF458765 QAB458765 QJX458765 QTT458765 RDP458765 RNL458765 RXH458765 SHD458765 SQZ458765 TAV458765 TKR458765 TUN458765 UEJ458765 UOF458765 UYB458765 VHX458765 VRT458765 WBP458765 WLL458765 WVH458765 C524301 IV524301 SR524301 ACN524301 AMJ524301 AWF524301 BGB524301 BPX524301 BZT524301 CJP524301 CTL524301 DDH524301 DND524301 DWZ524301 EGV524301 EQR524301 FAN524301 FKJ524301 FUF524301 GEB524301 GNX524301 GXT524301 HHP524301 HRL524301 IBH524301 ILD524301 IUZ524301 JEV524301 JOR524301 JYN524301 KIJ524301 KSF524301 LCB524301 LLX524301 LVT524301 MFP524301 MPL524301 MZH524301 NJD524301 NSZ524301 OCV524301 OMR524301 OWN524301 PGJ524301 PQF524301 QAB524301 QJX524301 QTT524301 RDP524301 RNL524301 RXH524301 SHD524301 SQZ524301 TAV524301 TKR524301 TUN524301 UEJ524301 UOF524301 UYB524301 VHX524301 VRT524301 WBP524301 WLL524301 WVH524301 C589837 IV589837 SR589837 ACN589837 AMJ589837 AWF589837 BGB589837 BPX589837 BZT589837 CJP589837 CTL589837 DDH589837 DND589837 DWZ589837 EGV589837 EQR589837 FAN589837 FKJ589837 FUF589837 GEB589837 GNX589837 GXT589837 HHP589837 HRL589837 IBH589837 ILD589837 IUZ589837 JEV589837 JOR589837 JYN589837 KIJ589837 KSF589837 LCB589837 LLX589837 LVT589837 MFP589837 MPL589837 MZH589837 NJD589837 NSZ589837 OCV589837 OMR589837 OWN589837 PGJ589837 PQF589837 QAB589837 QJX589837 QTT589837 RDP589837 RNL589837 RXH589837 SHD589837 SQZ589837 TAV589837 TKR589837 TUN589837 UEJ589837 UOF589837 UYB589837 VHX589837 VRT589837 WBP589837 WLL589837 WVH589837 C655373 IV655373 SR655373 ACN655373 AMJ655373 AWF655373 BGB655373 BPX655373 BZT655373 CJP655373 CTL655373 DDH655373 DND655373 DWZ655373 EGV655373 EQR655373 FAN655373 FKJ655373 FUF655373 GEB655373 GNX655373 GXT655373 HHP655373 HRL655373 IBH655373 ILD655373 IUZ655373 JEV655373 JOR655373 JYN655373 KIJ655373 KSF655373 LCB655373 LLX655373 LVT655373 MFP655373 MPL655373 MZH655373 NJD655373 NSZ655373 OCV655373 OMR655373 OWN655373 PGJ655373 PQF655373 QAB655373 QJX655373 QTT655373 RDP655373 RNL655373 RXH655373 SHD655373 SQZ655373 TAV655373 TKR655373 TUN655373 UEJ655373 UOF655373 UYB655373 VHX655373 VRT655373 WBP655373 WLL655373 WVH655373 C720909 IV720909 SR720909 ACN720909 AMJ720909 AWF720909 BGB720909 BPX720909 BZT720909 CJP720909 CTL720909 DDH720909 DND720909 DWZ720909 EGV720909 EQR720909 FAN720909 FKJ720909 FUF720909 GEB720909 GNX720909 GXT720909 HHP720909 HRL720909 IBH720909 ILD720909 IUZ720909 JEV720909 JOR720909 JYN720909 KIJ720909 KSF720909 LCB720909 LLX720909 LVT720909 MFP720909 MPL720909 MZH720909 NJD720909 NSZ720909 OCV720909 OMR720909 OWN720909 PGJ720909 PQF720909 QAB720909 QJX720909 QTT720909 RDP720909 RNL720909 RXH720909 SHD720909 SQZ720909 TAV720909 TKR720909 TUN720909 UEJ720909 UOF720909 UYB720909 VHX720909 VRT720909 WBP720909 WLL720909 WVH720909 C786445 IV786445 SR786445 ACN786445 AMJ786445 AWF786445 BGB786445 BPX786445 BZT786445 CJP786445 CTL786445 DDH786445 DND786445 DWZ786445 EGV786445 EQR786445 FAN786445 FKJ786445 FUF786445 GEB786445 GNX786445 GXT786445 HHP786445 HRL786445 IBH786445 ILD786445 IUZ786445 JEV786445 JOR786445 JYN786445 KIJ786445 KSF786445 LCB786445 LLX786445 LVT786445 MFP786445 MPL786445 MZH786445 NJD786445 NSZ786445 OCV786445 OMR786445 OWN786445 PGJ786445 PQF786445 QAB786445 QJX786445 QTT786445 RDP786445 RNL786445 RXH786445 SHD786445 SQZ786445 TAV786445 TKR786445 TUN786445 UEJ786445 UOF786445 UYB786445 VHX786445 VRT786445 WBP786445 WLL786445 WVH786445 C851981 IV851981 SR851981 ACN851981 AMJ851981 AWF851981 BGB851981 BPX851981 BZT851981 CJP851981 CTL851981 DDH851981 DND851981 DWZ851981 EGV851981 EQR851981 FAN851981 FKJ851981 FUF851981 GEB851981 GNX851981 GXT851981 HHP851981 HRL851981 IBH851981 ILD851981 IUZ851981 JEV851981 JOR851981 JYN851981 KIJ851981 KSF851981 LCB851981 LLX851981 LVT851981 MFP851981 MPL851981 MZH851981 NJD851981 NSZ851981 OCV851981 OMR851981 OWN851981 PGJ851981 PQF851981 QAB851981 QJX851981 QTT851981 RDP851981 RNL851981 RXH851981 SHD851981 SQZ851981 TAV851981 TKR851981 TUN851981 UEJ851981 UOF851981 UYB851981 VHX851981 VRT851981 WBP851981 WLL851981 WVH851981 C917517 IV917517 SR917517 ACN917517 AMJ917517 AWF917517 BGB917517 BPX917517 BZT917517 CJP917517 CTL917517 DDH917517 DND917517 DWZ917517 EGV917517 EQR917517 FAN917517 FKJ917517 FUF917517 GEB917517 GNX917517 GXT917517 HHP917517 HRL917517 IBH917517 ILD917517 IUZ917517 JEV917517 JOR917517 JYN917517 KIJ917517 KSF917517 LCB917517 LLX917517 LVT917517 MFP917517 MPL917517 MZH917517 NJD917517 NSZ917517 OCV917517 OMR917517 OWN917517 PGJ917517 PQF917517 QAB917517 QJX917517 QTT917517 RDP917517 RNL917517 RXH917517 SHD917517 SQZ917517 TAV917517 TKR917517 TUN917517 UEJ917517 UOF917517 UYB917517 VHX917517 VRT917517 WBP917517 WLL917517 WVH917517 C983053 IV983053 SR983053 ACN983053 AMJ983053 AWF983053 BGB983053 BPX983053 BZT983053 CJP983053 CTL983053 DDH983053 DND983053 DWZ983053 EGV983053 EQR983053 FAN983053 FKJ983053 FUF983053 GEB983053 GNX983053 GXT983053 HHP983053 HRL983053 IBH983053 ILD983053 IUZ983053 JEV983053 JOR983053 JYN983053 KIJ983053 KSF983053 LCB983053 LLX983053 LVT983053 MFP983053 MPL983053 MZH983053 NJD983053 NSZ983053 OCV983053 OMR983053 OWN983053 PGJ983053 PQF983053 QAB983053 QJX983053 QTT983053 RDP983053 RNL983053 RXH983053 SHD983053 SQZ983053 TAV983053 TKR983053 TUN983053 UEJ983053 UOF983053 UYB983053 VHX983053 VRT983053 WBP98305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workbookViewId="0">
      <selection activeCell="F13" sqref="F13"/>
    </sheetView>
  </sheetViews>
  <sheetFormatPr baseColWidth="10" defaultColWidth="11.44140625" defaultRowHeight="15.6" x14ac:dyDescent="0.3"/>
  <cols>
    <col min="1" max="1" width="24.88671875" style="111" customWidth="1"/>
    <col min="2" max="2" width="55.5546875" style="111" customWidth="1"/>
    <col min="3" max="3" width="41.33203125" style="111" customWidth="1"/>
    <col min="4" max="4" width="29.44140625" style="111" customWidth="1"/>
    <col min="5" max="5" width="29.109375" style="111" customWidth="1"/>
    <col min="6" max="16384" width="11.44140625" style="70"/>
  </cols>
  <sheetData>
    <row r="1" spans="1:5" x14ac:dyDescent="0.3">
      <c r="A1" s="236" t="s">
        <v>86</v>
      </c>
      <c r="B1" s="237"/>
      <c r="C1" s="237"/>
      <c r="D1" s="237"/>
      <c r="E1" s="90"/>
    </row>
    <row r="2" spans="1:5" x14ac:dyDescent="0.3">
      <c r="A2" s="91"/>
      <c r="B2" s="238" t="s">
        <v>73</v>
      </c>
      <c r="C2" s="238"/>
      <c r="D2" s="238"/>
      <c r="E2" s="92"/>
    </row>
    <row r="3" spans="1:5" x14ac:dyDescent="0.3">
      <c r="A3" s="93"/>
      <c r="B3" s="238" t="s">
        <v>142</v>
      </c>
      <c r="C3" s="238"/>
      <c r="D3" s="238"/>
      <c r="E3" s="94"/>
    </row>
    <row r="4" spans="1:5" thickBot="1" x14ac:dyDescent="0.35">
      <c r="A4" s="95"/>
      <c r="B4" s="96"/>
      <c r="C4" s="96"/>
      <c r="D4" s="96"/>
      <c r="E4" s="97"/>
    </row>
    <row r="5" spans="1:5" ht="16.2" thickBot="1" x14ac:dyDescent="0.35">
      <c r="A5" s="95"/>
      <c r="B5" s="98" t="s">
        <v>74</v>
      </c>
      <c r="C5" s="239" t="s">
        <v>174</v>
      </c>
      <c r="D5" s="240"/>
      <c r="E5" s="97"/>
    </row>
    <row r="6" spans="1:5" ht="16.2" thickBot="1" x14ac:dyDescent="0.35">
      <c r="A6" s="95"/>
      <c r="B6" s="117" t="s">
        <v>75</v>
      </c>
      <c r="C6" s="241" t="s">
        <v>293</v>
      </c>
      <c r="D6" s="242"/>
      <c r="E6" s="97"/>
    </row>
    <row r="7" spans="1:5" ht="16.2" thickBot="1" x14ac:dyDescent="0.35">
      <c r="A7" s="95"/>
      <c r="B7" s="117" t="s">
        <v>143</v>
      </c>
      <c r="C7" s="245" t="s">
        <v>144</v>
      </c>
      <c r="D7" s="246"/>
      <c r="E7" s="97"/>
    </row>
    <row r="8" spans="1:5" ht="16.2" thickBot="1" x14ac:dyDescent="0.35">
      <c r="A8" s="95"/>
      <c r="B8" s="118">
        <v>36</v>
      </c>
      <c r="C8" s="243">
        <v>217659040</v>
      </c>
      <c r="D8" s="244"/>
      <c r="E8" s="97"/>
    </row>
    <row r="9" spans="1:5" ht="16.2" thickBot="1" x14ac:dyDescent="0.35">
      <c r="A9" s="95"/>
      <c r="B9" s="118">
        <v>39</v>
      </c>
      <c r="C9" s="243">
        <v>114270996</v>
      </c>
      <c r="D9" s="244"/>
      <c r="E9" s="97"/>
    </row>
    <row r="10" spans="1:5" ht="16.2" thickBot="1" x14ac:dyDescent="0.35">
      <c r="A10" s="95"/>
      <c r="B10" s="118">
        <v>46</v>
      </c>
      <c r="C10" s="243">
        <v>1904512272</v>
      </c>
      <c r="D10" s="244"/>
      <c r="E10" s="97"/>
    </row>
    <row r="11" spans="1:5" ht="16.2" thickBot="1" x14ac:dyDescent="0.35">
      <c r="A11" s="95"/>
      <c r="B11" s="118"/>
      <c r="C11" s="243"/>
      <c r="D11" s="244"/>
      <c r="E11" s="97"/>
    </row>
    <row r="12" spans="1:5" ht="31.8" thickBot="1" x14ac:dyDescent="0.35">
      <c r="A12" s="95"/>
      <c r="B12" s="119" t="s">
        <v>145</v>
      </c>
      <c r="C12" s="243">
        <f>SUM(C8:D11)</f>
        <v>2236442308</v>
      </c>
      <c r="D12" s="244"/>
      <c r="E12" s="97"/>
    </row>
    <row r="13" spans="1:5" ht="31.8" thickBot="1" x14ac:dyDescent="0.35">
      <c r="A13" s="95"/>
      <c r="B13" s="119" t="s">
        <v>146</v>
      </c>
      <c r="C13" s="243">
        <f>+C12/616000</f>
        <v>3630.5881623376622</v>
      </c>
      <c r="D13" s="244"/>
      <c r="E13" s="97"/>
    </row>
    <row r="14" spans="1:5" x14ac:dyDescent="0.3">
      <c r="A14" s="95"/>
      <c r="B14" s="96"/>
      <c r="C14" s="99"/>
      <c r="D14" s="100"/>
      <c r="E14" s="97"/>
    </row>
    <row r="15" spans="1:5" ht="16.2" thickBot="1" x14ac:dyDescent="0.35">
      <c r="A15" s="95"/>
      <c r="B15" s="96" t="s">
        <v>147</v>
      </c>
      <c r="C15" s="99"/>
      <c r="D15" s="100"/>
      <c r="E15" s="97"/>
    </row>
    <row r="16" spans="1:5" ht="15" x14ac:dyDescent="0.3">
      <c r="A16" s="95"/>
      <c r="B16" s="101" t="s">
        <v>76</v>
      </c>
      <c r="C16" s="253">
        <v>5000000</v>
      </c>
      <c r="D16" s="102"/>
      <c r="E16" s="97"/>
    </row>
    <row r="17" spans="1:5" ht="15" x14ac:dyDescent="0.3">
      <c r="A17" s="95"/>
      <c r="B17" s="95" t="s">
        <v>77</v>
      </c>
      <c r="C17" s="254">
        <v>24457467</v>
      </c>
      <c r="D17" s="97"/>
      <c r="E17" s="97"/>
    </row>
    <row r="18" spans="1:5" ht="15" x14ac:dyDescent="0.3">
      <c r="A18" s="95"/>
      <c r="B18" s="95" t="s">
        <v>78</v>
      </c>
      <c r="C18" s="254"/>
      <c r="D18" s="97"/>
      <c r="E18" s="97"/>
    </row>
    <row r="19" spans="1:5" thickBot="1" x14ac:dyDescent="0.35">
      <c r="A19" s="95"/>
      <c r="B19" s="103" t="s">
        <v>79</v>
      </c>
      <c r="C19" s="254"/>
      <c r="D19" s="104"/>
      <c r="E19" s="97"/>
    </row>
    <row r="20" spans="1:5" ht="16.2" thickBot="1" x14ac:dyDescent="0.35">
      <c r="A20" s="95"/>
      <c r="B20" s="227" t="s">
        <v>80</v>
      </c>
      <c r="C20" s="228"/>
      <c r="D20" s="229"/>
      <c r="E20" s="97"/>
    </row>
    <row r="21" spans="1:5" ht="16.2" thickBot="1" x14ac:dyDescent="0.35">
      <c r="A21" s="95"/>
      <c r="B21" s="227" t="s">
        <v>81</v>
      </c>
      <c r="C21" s="228"/>
      <c r="D21" s="229"/>
      <c r="E21" s="97"/>
    </row>
    <row r="22" spans="1:5" x14ac:dyDescent="0.3">
      <c r="A22" s="95"/>
      <c r="B22" s="105" t="s">
        <v>148</v>
      </c>
      <c r="C22" s="255" t="e">
        <f>C16/C18</f>
        <v>#DIV/0!</v>
      </c>
      <c r="D22" s="100" t="s">
        <v>82</v>
      </c>
      <c r="E22" s="97"/>
    </row>
    <row r="23" spans="1:5" ht="16.2" thickBot="1" x14ac:dyDescent="0.35">
      <c r="A23" s="95"/>
      <c r="B23" s="170" t="s">
        <v>83</v>
      </c>
      <c r="C23" s="256">
        <f>C19/C17</f>
        <v>0</v>
      </c>
      <c r="D23" s="106" t="s">
        <v>82</v>
      </c>
      <c r="E23" s="97"/>
    </row>
    <row r="24" spans="1:5" ht="16.2" thickBot="1" x14ac:dyDescent="0.35">
      <c r="A24" s="95"/>
      <c r="B24" s="107"/>
      <c r="C24" s="108"/>
      <c r="D24" s="96"/>
      <c r="E24" s="109"/>
    </row>
    <row r="25" spans="1:5" x14ac:dyDescent="0.3">
      <c r="A25" s="230"/>
      <c r="B25" s="231" t="s">
        <v>84</v>
      </c>
      <c r="C25" s="233" t="s">
        <v>294</v>
      </c>
      <c r="D25" s="234"/>
      <c r="E25" s="235"/>
    </row>
    <row r="26" spans="1:5" ht="16.2" thickBot="1" x14ac:dyDescent="0.35">
      <c r="A26" s="230"/>
      <c r="B26" s="232"/>
      <c r="C26" s="225" t="s">
        <v>85</v>
      </c>
      <c r="D26" s="226"/>
      <c r="E26" s="235"/>
    </row>
    <row r="27" spans="1:5" thickBot="1" x14ac:dyDescent="0.35">
      <c r="A27" s="103"/>
      <c r="B27" s="110"/>
      <c r="C27" s="110"/>
      <c r="D27" s="110"/>
      <c r="E27" s="104"/>
    </row>
    <row r="28" spans="1:5" x14ac:dyDescent="0.3">
      <c r="B28" s="112" t="s">
        <v>149</v>
      </c>
    </row>
  </sheetData>
  <mergeCells count="19">
    <mergeCell ref="C13:D13"/>
    <mergeCell ref="B20:D20"/>
    <mergeCell ref="C8:D8"/>
    <mergeCell ref="C7:D7"/>
    <mergeCell ref="C9:D9"/>
    <mergeCell ref="C10:D10"/>
    <mergeCell ref="C11:D11"/>
    <mergeCell ref="C12:D12"/>
    <mergeCell ref="A1:D1"/>
    <mergeCell ref="B2:D2"/>
    <mergeCell ref="B3:D3"/>
    <mergeCell ref="C5:D5"/>
    <mergeCell ref="C6:D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JURIDICA</vt:lpstr>
      <vt:lpstr>COOP CAMINAR HACIA EL FUT 36</vt:lpstr>
      <vt:lpstr>COOP CAMINAR HACIA EL FUT 39</vt:lpstr>
      <vt:lpstr>COOPCAMINAR HACIA EL FUT 46</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2014-12-11T21:14:13Z</dcterms:modified>
</cp:coreProperties>
</file>